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336.xml" ContentType="application/vnd.openxmlformats-officedocument.spreadsheetml.worksheet+xml"/>
  <Override PartName="/xl/worksheets/sheet335.xml" ContentType="application/vnd.openxmlformats-officedocument.spreadsheetml.worksheet+xml"/>
  <Override PartName="/xl/worksheets/sheet334.xml" ContentType="application/vnd.openxmlformats-officedocument.spreadsheetml.worksheet+xml"/>
  <Override PartName="/xl/worksheets/sheet333.xml" ContentType="application/vnd.openxmlformats-officedocument.spreadsheetml.worksheet+xml"/>
  <Override PartName="/xl/worksheets/sheet332.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4.xml" ContentType="application/vnd.openxmlformats-officedocument.spreadsheetml.worksheet+xml"/>
  <Override PartName="/xl/worksheets/sheet343.xml" ContentType="application/vnd.openxmlformats-officedocument.spreadsheetml.worksheet+xml"/>
  <Override PartName="/xl/worksheets/sheet342.xml" ContentType="application/vnd.openxmlformats-officedocument.spreadsheetml.worksheet+xml"/>
  <Override PartName="/xl/worksheets/sheet341.xml" ContentType="application/vnd.openxmlformats-officedocument.spreadsheetml.worksheet+xml"/>
  <Override PartName="/xl/worksheets/sheet340.xml" ContentType="application/vnd.openxmlformats-officedocument.spreadsheetml.worksheet+xml"/>
  <Override PartName="/xl/worksheets/sheet331.xml" ContentType="application/vnd.openxmlformats-officedocument.spreadsheetml.worksheet+xml"/>
  <Override PartName="/xl/worksheets/sheet330.xml" ContentType="application/vnd.openxmlformats-officedocument.spreadsheetml.worksheet+xml"/>
  <Override PartName="/xl/worksheets/sheet329.xml" ContentType="application/vnd.openxmlformats-officedocument.spreadsheetml.worksheet+xml"/>
  <Override PartName="/xl/worksheets/sheet320.xml" ContentType="application/vnd.openxmlformats-officedocument.spreadsheetml.worksheet+xml"/>
  <Override PartName="/xl/worksheets/sheet319.xml" ContentType="application/vnd.openxmlformats-officedocument.spreadsheetml.worksheet+xml"/>
  <Override PartName="/xl/worksheets/sheet318.xml" ContentType="application/vnd.openxmlformats-officedocument.spreadsheetml.worksheet+xml"/>
  <Override PartName="/xl/worksheets/sheet317.xml" ContentType="application/vnd.openxmlformats-officedocument.spreadsheetml.worksheet+xml"/>
  <Override PartName="/xl/worksheets/sheet316.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8.xml" ContentType="application/vnd.openxmlformats-officedocument.spreadsheetml.worksheet+xml"/>
  <Override PartName="/xl/worksheets/sheet327.xml" ContentType="application/vnd.openxmlformats-officedocument.spreadsheetml.worksheet+xml"/>
  <Override PartName="/xl/worksheets/sheet326.xml" ContentType="application/vnd.openxmlformats-officedocument.spreadsheetml.worksheet+xml"/>
  <Override PartName="/xl/worksheets/sheet325.xml" ContentType="application/vnd.openxmlformats-officedocument.spreadsheetml.worksheet+xml"/>
  <Override PartName="/xl/worksheets/sheet32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67.xml" ContentType="application/vnd.openxmlformats-officedocument.spreadsheetml.worksheet+xml"/>
  <Override PartName="/xl/worksheets/sheet366.xml" ContentType="application/vnd.openxmlformats-officedocument.spreadsheetml.worksheet+xml"/>
  <Override PartName="/xl/worksheets/sheet365.xml" ContentType="application/vnd.openxmlformats-officedocument.spreadsheetml.worksheet+xml"/>
  <Override PartName="/xl/worksheets/sheet364.xml" ContentType="application/vnd.openxmlformats-officedocument.spreadsheetml.worksheet+xml"/>
  <Override PartName="/xl/worksheets/sheet363.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5.xml" ContentType="application/vnd.openxmlformats-officedocument.spreadsheetml.worksheet+xml"/>
  <Override PartName="/xl/worksheets/sheet374.xml" ContentType="application/vnd.openxmlformats-officedocument.spreadsheetml.worksheet+xml"/>
  <Override PartName="/xl/worksheets/sheet373.xml" ContentType="application/vnd.openxmlformats-officedocument.spreadsheetml.worksheet+xml"/>
  <Override PartName="/xl/worksheets/sheet372.xml" ContentType="application/vnd.openxmlformats-officedocument.spreadsheetml.worksheet+xml"/>
  <Override PartName="/xl/worksheets/sheet371.xml" ContentType="application/vnd.openxmlformats-officedocument.spreadsheetml.worksheet+xml"/>
  <Override PartName="/xl/worksheets/sheet362.xml" ContentType="application/vnd.openxmlformats-officedocument.spreadsheetml.worksheet+xml"/>
  <Override PartName="/xl/worksheets/sheet361.xml" ContentType="application/vnd.openxmlformats-officedocument.spreadsheetml.worksheet+xml"/>
  <Override PartName="/xl/worksheets/sheet360.xml" ContentType="application/vnd.openxmlformats-officedocument.spreadsheetml.worksheet+xml"/>
  <Override PartName="/xl/worksheets/sheet352.xml" ContentType="application/vnd.openxmlformats-officedocument.spreadsheetml.worksheet+xml"/>
  <Override PartName="/xl/worksheets/sheet351.xml" ContentType="application/vnd.openxmlformats-officedocument.spreadsheetml.worksheet+xml"/>
  <Override PartName="/xl/worksheets/sheet350.xml" ContentType="application/vnd.openxmlformats-officedocument.spreadsheetml.worksheet+xml"/>
  <Override PartName="/xl/worksheets/sheet349.xml" ContentType="application/vnd.openxmlformats-officedocument.spreadsheetml.worksheet+xml"/>
  <Override PartName="/xl/worksheets/sheet348.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9.xml" ContentType="application/vnd.openxmlformats-officedocument.spreadsheetml.worksheet+xml"/>
  <Override PartName="/xl/worksheets/sheet358.xml" ContentType="application/vnd.openxmlformats-officedocument.spreadsheetml.worksheet+xml"/>
  <Override PartName="/xl/worksheets/sheet357.xml" ContentType="application/vnd.openxmlformats-officedocument.spreadsheetml.worksheet+xml"/>
  <Override PartName="/xl/worksheets/sheet356.xml" ContentType="application/vnd.openxmlformats-officedocument.spreadsheetml.worksheet+xml"/>
  <Override PartName="/xl/worksheets/sheet315.xml" ContentType="application/vnd.openxmlformats-officedocument.spreadsheetml.worksheet+xml"/>
  <Override PartName="/xl/worksheets/sheet314.xml" ContentType="application/vnd.openxmlformats-officedocument.spreadsheetml.worksheet+xml"/>
  <Override PartName="/xl/worksheets/sheet313.xml" ContentType="application/vnd.openxmlformats-officedocument.spreadsheetml.worksheet+xml"/>
  <Override PartName="/xl/worksheets/sheet273.xml" ContentType="application/vnd.openxmlformats-officedocument.spreadsheetml.worksheet+xml"/>
  <Override PartName="/xl/worksheets/sheet272.xml" ContentType="application/vnd.openxmlformats-officedocument.spreadsheetml.worksheet+xml"/>
  <Override PartName="/xl/worksheets/sheet271.xml" ContentType="application/vnd.openxmlformats-officedocument.spreadsheetml.worksheet+xml"/>
  <Override PartName="/xl/worksheets/sheet270.xml" ContentType="application/vnd.openxmlformats-officedocument.spreadsheetml.worksheet+xml"/>
  <Override PartName="/xl/worksheets/sheet269.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81.xml" ContentType="application/vnd.openxmlformats-officedocument.spreadsheetml.worksheet+xml"/>
  <Override PartName="/xl/worksheets/sheet280.xml" ContentType="application/vnd.openxmlformats-officedocument.spreadsheetml.worksheet+xml"/>
  <Override PartName="/xl/worksheets/sheet279.xml" ContentType="application/vnd.openxmlformats-officedocument.spreadsheetml.worksheet+xml"/>
  <Override PartName="/xl/worksheets/sheet278.xml" ContentType="application/vnd.openxmlformats-officedocument.spreadsheetml.worksheet+xml"/>
  <Override PartName="/xl/worksheets/sheet277.xml" ContentType="application/vnd.openxmlformats-officedocument.spreadsheetml.worksheet+xml"/>
  <Override PartName="/xl/worksheets/sheet268.xml" ContentType="application/vnd.openxmlformats-officedocument.spreadsheetml.worksheet+xml"/>
  <Override PartName="/xl/worksheets/sheet267.xml" ContentType="application/vnd.openxmlformats-officedocument.spreadsheetml.worksheet+xml"/>
  <Override PartName="/xl/worksheets/sheet266.xml" ContentType="application/vnd.openxmlformats-officedocument.spreadsheetml.worksheet+xml"/>
  <Override PartName="/xl/worksheets/sheet258.xml" ContentType="application/vnd.openxmlformats-officedocument.spreadsheetml.worksheet+xml"/>
  <Override PartName="/xl/worksheets/sheet257.xml" ContentType="application/vnd.openxmlformats-officedocument.spreadsheetml.worksheet+xml"/>
  <Override PartName="/xl/worksheets/sheet256.xml" ContentType="application/vnd.openxmlformats-officedocument.spreadsheetml.worksheet+xml"/>
  <Override PartName="/xl/worksheets/sheet255.xml" ContentType="application/vnd.openxmlformats-officedocument.spreadsheetml.worksheet+xml"/>
  <Override PartName="/xl/worksheets/sheet254.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5.xml" ContentType="application/vnd.openxmlformats-officedocument.spreadsheetml.worksheet+xml"/>
  <Override PartName="/xl/worksheets/sheet264.xml" ContentType="application/vnd.openxmlformats-officedocument.spreadsheetml.worksheet+xml"/>
  <Override PartName="/xl/worksheets/sheet263.xml" ContentType="application/vnd.openxmlformats-officedocument.spreadsheetml.worksheet+xml"/>
  <Override PartName="/xl/worksheets/sheet262.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304.xml" ContentType="application/vnd.openxmlformats-officedocument.spreadsheetml.worksheet+xml"/>
  <Override PartName="/xl/worksheets/sheet303.xml" ContentType="application/vnd.openxmlformats-officedocument.spreadsheetml.worksheet+xml"/>
  <Override PartName="/xl/worksheets/sheet302.xml" ContentType="application/vnd.openxmlformats-officedocument.spreadsheetml.worksheet+xml"/>
  <Override PartName="/xl/worksheets/sheet301.xml" ContentType="application/vnd.openxmlformats-officedocument.spreadsheetml.worksheet+xml"/>
  <Override PartName="/xl/worksheets/sheet300.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12.xml" ContentType="application/vnd.openxmlformats-officedocument.spreadsheetml.worksheet+xml"/>
  <Override PartName="/xl/worksheets/sheet311.xml" ContentType="application/vnd.openxmlformats-officedocument.spreadsheetml.worksheet+xml"/>
  <Override PartName="/xl/worksheets/sheet310.xml" ContentType="application/vnd.openxmlformats-officedocument.spreadsheetml.worksheet+xml"/>
  <Override PartName="/xl/worksheets/sheet309.xml" ContentType="application/vnd.openxmlformats-officedocument.spreadsheetml.worksheet+xml"/>
  <Override PartName="/xl/worksheets/sheet308.xml" ContentType="application/vnd.openxmlformats-officedocument.spreadsheetml.worksheet+xml"/>
  <Override PartName="/xl/worksheets/sheet299.xml" ContentType="application/vnd.openxmlformats-officedocument.spreadsheetml.worksheet+xml"/>
  <Override PartName="/xl/worksheets/sheet298.xml" ContentType="application/vnd.openxmlformats-officedocument.spreadsheetml.worksheet+xml"/>
  <Override PartName="/xl/worksheets/sheet297.xml" ContentType="application/vnd.openxmlformats-officedocument.spreadsheetml.worksheet+xml"/>
  <Override PartName="/xl/worksheets/sheet289.xml" ContentType="application/vnd.openxmlformats-officedocument.spreadsheetml.worksheet+xml"/>
  <Override PartName="/xl/worksheets/sheet288.xml" ContentType="application/vnd.openxmlformats-officedocument.spreadsheetml.worksheet+xml"/>
  <Override PartName="/xl/worksheets/sheet287.xml" ContentType="application/vnd.openxmlformats-officedocument.spreadsheetml.worksheet+xml"/>
  <Override PartName="/xl/worksheets/sheet286.xml" ContentType="application/vnd.openxmlformats-officedocument.spreadsheetml.worksheet+xml"/>
  <Override PartName="/xl/worksheets/sheet285.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6.xml" ContentType="application/vnd.openxmlformats-officedocument.spreadsheetml.worksheet+xml"/>
  <Override PartName="/xl/worksheets/sheet295.xml" ContentType="application/vnd.openxmlformats-officedocument.spreadsheetml.worksheet+xml"/>
  <Override PartName="/xl/worksheets/sheet294.xml" ContentType="application/vnd.openxmlformats-officedocument.spreadsheetml.worksheet+xml"/>
  <Override PartName="/xl/worksheets/sheet293.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461.xml" ContentType="application/vnd.openxmlformats-officedocument.spreadsheetml.worksheet+xml"/>
  <Override PartName="/xl/worksheets/sheet460.xml" ContentType="application/vnd.openxmlformats-officedocument.spreadsheetml.worksheet+xml"/>
  <Override PartName="/xl/worksheets/sheet459.xml" ContentType="application/vnd.openxmlformats-officedocument.spreadsheetml.worksheet+xml"/>
  <Override PartName="/xl/worksheets/sheet458.xml" ContentType="application/vnd.openxmlformats-officedocument.spreadsheetml.worksheet+xml"/>
  <Override PartName="/xl/worksheets/sheet457.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9.xml" ContentType="application/vnd.openxmlformats-officedocument.spreadsheetml.worksheet+xml"/>
  <Override PartName="/xl/worksheets/sheet468.xml" ContentType="application/vnd.openxmlformats-officedocument.spreadsheetml.worksheet+xml"/>
  <Override PartName="/xl/worksheets/sheet467.xml" ContentType="application/vnd.openxmlformats-officedocument.spreadsheetml.worksheet+xml"/>
  <Override PartName="/xl/worksheets/sheet466.xml" ContentType="application/vnd.openxmlformats-officedocument.spreadsheetml.worksheet+xml"/>
  <Override PartName="/xl/worksheets/sheet465.xml" ContentType="application/vnd.openxmlformats-officedocument.spreadsheetml.worksheet+xml"/>
  <Override PartName="/xl/worksheets/sheet456.xml" ContentType="application/vnd.openxmlformats-officedocument.spreadsheetml.worksheet+xml"/>
  <Override PartName="/xl/worksheets/sheet455.xml" ContentType="application/vnd.openxmlformats-officedocument.spreadsheetml.worksheet+xml"/>
  <Override PartName="/xl/worksheets/sheet454.xml" ContentType="application/vnd.openxmlformats-officedocument.spreadsheetml.worksheet+xml"/>
  <Override PartName="/xl/worksheets/sheet445.xml" ContentType="application/vnd.openxmlformats-officedocument.spreadsheetml.worksheet+xml"/>
  <Override PartName="/xl/worksheets/sheet444.xml" ContentType="application/vnd.openxmlformats-officedocument.spreadsheetml.worksheet+xml"/>
  <Override PartName="/xl/worksheets/sheet443.xml" ContentType="application/vnd.openxmlformats-officedocument.spreadsheetml.worksheet+xml"/>
  <Override PartName="/xl/worksheets/sheet442.xml" ContentType="application/vnd.openxmlformats-officedocument.spreadsheetml.worksheet+xml"/>
  <Override PartName="/xl/worksheets/sheet441.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53.xml" ContentType="application/vnd.openxmlformats-officedocument.spreadsheetml.worksheet+xml"/>
  <Override PartName="/xl/worksheets/sheet452.xml" ContentType="application/vnd.openxmlformats-officedocument.spreadsheetml.worksheet+xml"/>
  <Override PartName="/xl/worksheets/sheet451.xml" ContentType="application/vnd.openxmlformats-officedocument.spreadsheetml.worksheet+xml"/>
  <Override PartName="/xl/worksheets/sheet450.xml" ContentType="application/vnd.openxmlformats-officedocument.spreadsheetml.worksheet+xml"/>
  <Override PartName="/xl/worksheets/sheet44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92.xml" ContentType="application/vnd.openxmlformats-officedocument.spreadsheetml.worksheet+xml"/>
  <Override PartName="/xl/worksheets/sheet491.xml" ContentType="application/vnd.openxmlformats-officedocument.spreadsheetml.worksheet+xml"/>
  <Override PartName="/xl/worksheets/sheet490.xml" ContentType="application/vnd.openxmlformats-officedocument.spreadsheetml.worksheet+xml"/>
  <Override PartName="/xl/worksheets/sheet489.xml" ContentType="application/vnd.openxmlformats-officedocument.spreadsheetml.worksheet+xml"/>
  <Override PartName="/xl/worksheets/sheet488.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496.xml" ContentType="application/vnd.openxmlformats-officedocument.spreadsheetml.worksheet+xml"/>
  <Override PartName="/xl/worksheets/sheet487.xml" ContentType="application/vnd.openxmlformats-officedocument.spreadsheetml.worksheet+xml"/>
  <Override PartName="/xl/worksheets/sheet486.xml" ContentType="application/vnd.openxmlformats-officedocument.spreadsheetml.worksheet+xml"/>
  <Override PartName="/xl/worksheets/sheet485.xml" ContentType="application/vnd.openxmlformats-officedocument.spreadsheetml.worksheet+xml"/>
  <Override PartName="/xl/worksheets/sheet477.xml" ContentType="application/vnd.openxmlformats-officedocument.spreadsheetml.worksheet+xml"/>
  <Override PartName="/xl/worksheets/sheet476.xml" ContentType="application/vnd.openxmlformats-officedocument.spreadsheetml.worksheet+xml"/>
  <Override PartName="/xl/worksheets/sheet475.xml" ContentType="application/vnd.openxmlformats-officedocument.spreadsheetml.worksheet+xml"/>
  <Override PartName="/xl/worksheets/sheet474.xml" ContentType="application/vnd.openxmlformats-officedocument.spreadsheetml.worksheet+xml"/>
  <Override PartName="/xl/worksheets/sheet473.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4.xml" ContentType="application/vnd.openxmlformats-officedocument.spreadsheetml.worksheet+xml"/>
  <Override PartName="/xl/worksheets/sheet483.xml" ContentType="application/vnd.openxmlformats-officedocument.spreadsheetml.worksheet+xml"/>
  <Override PartName="/xl/worksheets/sheet482.xml" ContentType="application/vnd.openxmlformats-officedocument.spreadsheetml.worksheet+xml"/>
  <Override PartName="/xl/worksheets/sheet481.xml" ContentType="application/vnd.openxmlformats-officedocument.spreadsheetml.worksheet+xml"/>
  <Override PartName="/xl/worksheets/sheet440.xml" ContentType="application/vnd.openxmlformats-officedocument.spreadsheetml.worksheet+xml"/>
  <Override PartName="/xl/worksheets/sheet439.xml" ContentType="application/vnd.openxmlformats-officedocument.spreadsheetml.worksheet+xml"/>
  <Override PartName="/xl/worksheets/sheet438.xml" ContentType="application/vnd.openxmlformats-officedocument.spreadsheetml.worksheet+xml"/>
  <Override PartName="/xl/worksheets/sheet398.xml" ContentType="application/vnd.openxmlformats-officedocument.spreadsheetml.worksheet+xml"/>
  <Override PartName="/xl/worksheets/sheet397.xml" ContentType="application/vnd.openxmlformats-officedocument.spreadsheetml.worksheet+xml"/>
  <Override PartName="/xl/worksheets/sheet396.xml" ContentType="application/vnd.openxmlformats-officedocument.spreadsheetml.worksheet+xml"/>
  <Override PartName="/xl/worksheets/sheet395.xml" ContentType="application/vnd.openxmlformats-officedocument.spreadsheetml.worksheet+xml"/>
  <Override PartName="/xl/worksheets/sheet394.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6.xml" ContentType="application/vnd.openxmlformats-officedocument.spreadsheetml.worksheet+xml"/>
  <Override PartName="/xl/worksheets/sheet405.xml" ContentType="application/vnd.openxmlformats-officedocument.spreadsheetml.worksheet+xml"/>
  <Override PartName="/xl/worksheets/sheet404.xml" ContentType="application/vnd.openxmlformats-officedocument.spreadsheetml.worksheet+xml"/>
  <Override PartName="/xl/worksheets/sheet403.xml" ContentType="application/vnd.openxmlformats-officedocument.spreadsheetml.worksheet+xml"/>
  <Override PartName="/xl/worksheets/sheet402.xml" ContentType="application/vnd.openxmlformats-officedocument.spreadsheetml.worksheet+xml"/>
  <Override PartName="/xl/worksheets/sheet393.xml" ContentType="application/vnd.openxmlformats-officedocument.spreadsheetml.worksheet+xml"/>
  <Override PartName="/xl/worksheets/sheet392.xml" ContentType="application/vnd.openxmlformats-officedocument.spreadsheetml.worksheet+xml"/>
  <Override PartName="/xl/worksheets/sheet391.xml" ContentType="application/vnd.openxmlformats-officedocument.spreadsheetml.worksheet+xml"/>
  <Override PartName="/xl/worksheets/sheet383.xml" ContentType="application/vnd.openxmlformats-officedocument.spreadsheetml.worksheet+xml"/>
  <Override PartName="/xl/worksheets/sheet382.xml" ContentType="application/vnd.openxmlformats-officedocument.spreadsheetml.worksheet+xml"/>
  <Override PartName="/xl/worksheets/sheet381.xml" ContentType="application/vnd.openxmlformats-officedocument.spreadsheetml.worksheet+xml"/>
  <Override PartName="/xl/worksheets/sheet380.xml" ContentType="application/vnd.openxmlformats-officedocument.spreadsheetml.worksheet+xml"/>
  <Override PartName="/xl/worksheets/sheet379.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90.xml" ContentType="application/vnd.openxmlformats-officedocument.spreadsheetml.worksheet+xml"/>
  <Override PartName="/xl/worksheets/sheet389.xml" ContentType="application/vnd.openxmlformats-officedocument.spreadsheetml.worksheet+xml"/>
  <Override PartName="/xl/worksheets/sheet388.xml" ContentType="application/vnd.openxmlformats-officedocument.spreadsheetml.worksheet+xml"/>
  <Override PartName="/xl/worksheets/sheet387.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29.xml" ContentType="application/vnd.openxmlformats-officedocument.spreadsheetml.worksheet+xml"/>
  <Override PartName="/xl/worksheets/sheet428.xml" ContentType="application/vnd.openxmlformats-officedocument.spreadsheetml.worksheet+xml"/>
  <Override PartName="/xl/worksheets/sheet427.xml" ContentType="application/vnd.openxmlformats-officedocument.spreadsheetml.worksheet+xml"/>
  <Override PartName="/xl/worksheets/sheet426.xml" ContentType="application/vnd.openxmlformats-officedocument.spreadsheetml.worksheet+xml"/>
  <Override PartName="/xl/worksheets/sheet425.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7.xml" ContentType="application/vnd.openxmlformats-officedocument.spreadsheetml.worksheet+xml"/>
  <Override PartName="/xl/worksheets/sheet436.xml" ContentType="application/vnd.openxmlformats-officedocument.spreadsheetml.worksheet+xml"/>
  <Override PartName="/xl/worksheets/sheet435.xml" ContentType="application/vnd.openxmlformats-officedocument.spreadsheetml.worksheet+xml"/>
  <Override PartName="/xl/worksheets/sheet434.xml" ContentType="application/vnd.openxmlformats-officedocument.spreadsheetml.worksheet+xml"/>
  <Override PartName="/xl/worksheets/sheet433.xml" ContentType="application/vnd.openxmlformats-officedocument.spreadsheetml.worksheet+xml"/>
  <Override PartName="/xl/worksheets/sheet424.xml" ContentType="application/vnd.openxmlformats-officedocument.spreadsheetml.worksheet+xml"/>
  <Override PartName="/xl/worksheets/sheet423.xml" ContentType="application/vnd.openxmlformats-officedocument.spreadsheetml.worksheet+xml"/>
  <Override PartName="/xl/worksheets/sheet422.xml" ContentType="application/vnd.openxmlformats-officedocument.spreadsheetml.worksheet+xml"/>
  <Override PartName="/xl/worksheets/sheet414.xml" ContentType="application/vnd.openxmlformats-officedocument.spreadsheetml.worksheet+xml"/>
  <Override PartName="/xl/worksheets/sheet413.xml" ContentType="application/vnd.openxmlformats-officedocument.spreadsheetml.worksheet+xml"/>
  <Override PartName="/xl/worksheets/sheet412.xml" ContentType="application/vnd.openxmlformats-officedocument.spreadsheetml.worksheet+xml"/>
  <Override PartName="/xl/worksheets/sheet411.xml" ContentType="application/vnd.openxmlformats-officedocument.spreadsheetml.worksheet+xml"/>
  <Override PartName="/xl/worksheets/sheet410.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21.xml" ContentType="application/vnd.openxmlformats-officedocument.spreadsheetml.worksheet+xml"/>
  <Override PartName="/xl/worksheets/sheet420.xml" ContentType="application/vnd.openxmlformats-officedocument.spreadsheetml.worksheet+xml"/>
  <Override PartName="/xl/worksheets/sheet419.xml" ContentType="application/vnd.openxmlformats-officedocument.spreadsheetml.worksheet+xml"/>
  <Override PartName="/xl/worksheets/sheet418.xml" ContentType="application/vnd.openxmlformats-officedocument.spreadsheetml.worksheet+xml"/>
  <Override PartName="/xl/drawings/drawing1.xml" ContentType="application/vnd.openxmlformats-officedocument.drawing+xml"/>
  <Override PartName="/xl/worksheets/sheet253.xml" ContentType="application/vnd.openxmlformats-officedocument.spreadsheetml.worksheet+xml"/>
  <Override PartName="/xl/worksheets/sheet251.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252.xml" ContentType="application/vnd.openxmlformats-officedocument.spreadsheetml.worksheet+xml"/>
  <Override PartName="/xl/worksheets/sheet127.xml" ContentType="application/vnd.openxmlformats-officedocument.spreadsheetml.worksheet+xml"/>
  <Override PartName="/xl/worksheets/sheet129.xml" ContentType="application/vnd.openxmlformats-officedocument.spreadsheetml.worksheet+xml"/>
  <Override PartName="/xl/worksheets/sheet211.xml" ContentType="application/vnd.openxmlformats-officedocument.spreadsheetml.worksheet+xml"/>
  <Override PartName="/xl/worksheets/sheet210.xml" ContentType="application/vnd.openxmlformats-officedocument.spreadsheetml.worksheet+xml"/>
  <Override PartName="/xl/worksheets/sheet209.xml" ContentType="application/vnd.openxmlformats-officedocument.spreadsheetml.worksheet+xml"/>
  <Override PartName="/xl/worksheets/sheet208.xml" ContentType="application/vnd.openxmlformats-officedocument.spreadsheetml.worksheet+xml"/>
  <Override PartName="/xl/worksheets/sheet207.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9.xml" ContentType="application/vnd.openxmlformats-officedocument.spreadsheetml.worksheet+xml"/>
  <Override PartName="/xl/worksheets/sheet218.xml" ContentType="application/vnd.openxmlformats-officedocument.spreadsheetml.worksheet+xml"/>
  <Override PartName="/xl/worksheets/sheet217.xml" ContentType="application/vnd.openxmlformats-officedocument.spreadsheetml.worksheet+xml"/>
  <Override PartName="/xl/worksheets/sheet216.xml" ContentType="application/vnd.openxmlformats-officedocument.spreadsheetml.worksheet+xml"/>
  <Override PartName="/xl/worksheets/sheet215.xml" ContentType="application/vnd.openxmlformats-officedocument.spreadsheetml.worksheet+xml"/>
  <Override PartName="/xl/worksheets/sheet206.xml" ContentType="application/vnd.openxmlformats-officedocument.spreadsheetml.worksheet+xml"/>
  <Override PartName="/xl/worksheets/sheet205.xml" ContentType="application/vnd.openxmlformats-officedocument.spreadsheetml.worksheet+xml"/>
  <Override PartName="/xl/worksheets/sheet204.xml" ContentType="application/vnd.openxmlformats-officedocument.spreadsheetml.worksheet+xml"/>
  <Override PartName="/xl/worksheets/sheet196.xml" ContentType="application/vnd.openxmlformats-officedocument.spreadsheetml.worksheet+xml"/>
  <Override PartName="/xl/worksheets/sheet195.xml" ContentType="application/vnd.openxmlformats-officedocument.spreadsheetml.worksheet+xml"/>
  <Override PartName="/xl/worksheets/sheet194.xml" ContentType="application/vnd.openxmlformats-officedocument.spreadsheetml.worksheet+xml"/>
  <Override PartName="/xl/worksheets/sheet193.xml" ContentType="application/vnd.openxmlformats-officedocument.spreadsheetml.worksheet+xml"/>
  <Override PartName="/xl/worksheets/sheet192.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3.xml" ContentType="application/vnd.openxmlformats-officedocument.spreadsheetml.worksheet+xml"/>
  <Override PartName="/xl/worksheets/sheet202.xml" ContentType="application/vnd.openxmlformats-officedocument.spreadsheetml.worksheet+xml"/>
  <Override PartName="/xl/worksheets/sheet201.xml" ContentType="application/vnd.openxmlformats-officedocument.spreadsheetml.worksheet+xml"/>
  <Override PartName="/xl/worksheets/sheet200.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42.xml" ContentType="application/vnd.openxmlformats-officedocument.spreadsheetml.worksheet+xml"/>
  <Override PartName="/xl/worksheets/sheet241.xml" ContentType="application/vnd.openxmlformats-officedocument.spreadsheetml.worksheet+xml"/>
  <Override PartName="/xl/worksheets/sheet240.xml" ContentType="application/vnd.openxmlformats-officedocument.spreadsheetml.worksheet+xml"/>
  <Override PartName="/xl/worksheets/sheet239.xml" ContentType="application/vnd.openxmlformats-officedocument.spreadsheetml.worksheet+xml"/>
  <Override PartName="/xl/worksheets/sheet238.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50.xml" ContentType="application/vnd.openxmlformats-officedocument.spreadsheetml.worksheet+xml"/>
  <Override PartName="/xl/worksheets/sheet249.xml" ContentType="application/vnd.openxmlformats-officedocument.spreadsheetml.worksheet+xml"/>
  <Override PartName="/xl/worksheets/sheet248.xml" ContentType="application/vnd.openxmlformats-officedocument.spreadsheetml.worksheet+xml"/>
  <Override PartName="/xl/worksheets/sheet247.xml" ContentType="application/vnd.openxmlformats-officedocument.spreadsheetml.worksheet+xml"/>
  <Override PartName="/xl/worksheets/sheet246.xml" ContentType="application/vnd.openxmlformats-officedocument.spreadsheetml.worksheet+xml"/>
  <Override PartName="/xl/worksheets/sheet237.xml" ContentType="application/vnd.openxmlformats-officedocument.spreadsheetml.worksheet+xml"/>
  <Override PartName="/xl/worksheets/sheet236.xml" ContentType="application/vnd.openxmlformats-officedocument.spreadsheetml.worksheet+xml"/>
  <Override PartName="/xl/worksheets/sheet235.xml" ContentType="application/vnd.openxmlformats-officedocument.spreadsheetml.worksheet+xml"/>
  <Override PartName="/xl/worksheets/sheet227.xml" ContentType="application/vnd.openxmlformats-officedocument.spreadsheetml.worksheet+xml"/>
  <Override PartName="/xl/worksheets/sheet226.xml" ContentType="application/vnd.openxmlformats-officedocument.spreadsheetml.worksheet+xml"/>
  <Override PartName="/xl/worksheets/sheet225.xml" ContentType="application/vnd.openxmlformats-officedocument.spreadsheetml.worksheet+xml"/>
  <Override PartName="/xl/worksheets/sheet224.xml" ContentType="application/vnd.openxmlformats-officedocument.spreadsheetml.worksheet+xml"/>
  <Override PartName="/xl/worksheets/sheet223.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4.xml" ContentType="application/vnd.openxmlformats-officedocument.spreadsheetml.worksheet+xml"/>
  <Override PartName="/xl/worksheets/sheet233.xml" ContentType="application/vnd.openxmlformats-officedocument.spreadsheetml.worksheet+xml"/>
  <Override PartName="/xl/worksheets/sheet232.xml" ContentType="application/vnd.openxmlformats-officedocument.spreadsheetml.worksheet+xml"/>
  <Override PartName="/xl/worksheets/sheet231.xml" ContentType="application/vnd.openxmlformats-officedocument.spreadsheetml.worksheet+xml"/>
  <Override PartName="/xl/worksheets/sheet128.xml" ContentType="application/vnd.openxmlformats-officedocument.spreadsheetml.worksheet+xml"/>
  <Override PartName="/xl/worksheets/sheet191.xml" ContentType="application/vnd.openxmlformats-officedocument.spreadsheetml.worksheet+xml"/>
  <Override PartName="/xl/worksheets/sheet189.xml" ContentType="application/vnd.openxmlformats-officedocument.spreadsheetml.worksheet+xml"/>
  <Override PartName="/xl/worksheets/sheet149.xml" ContentType="application/vnd.openxmlformats-officedocument.spreadsheetml.worksheet+xml"/>
  <Override PartName="/xl/worksheets/sheet148.xml" ContentType="application/vnd.openxmlformats-officedocument.spreadsheetml.worksheet+xml"/>
  <Override PartName="/xl/worksheets/sheet147.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7.xml" ContentType="application/vnd.openxmlformats-officedocument.spreadsheetml.worksheet+xml"/>
  <Override PartName="/xl/worksheets/sheet156.xml" ContentType="application/vnd.openxmlformats-officedocument.spreadsheetml.worksheet+xml"/>
  <Override PartName="/xl/worksheets/sheet155.xml" ContentType="application/vnd.openxmlformats-officedocument.spreadsheetml.worksheet+xml"/>
  <Override PartName="/xl/worksheets/sheet154.xml" ContentType="application/vnd.openxmlformats-officedocument.spreadsheetml.worksheet+xml"/>
  <Override PartName="/xl/worksheets/sheet153.xml" ContentType="application/vnd.openxmlformats-officedocument.spreadsheetml.worksheet+xml"/>
  <Override PartName="/xl/worksheets/sheet144.xml" ContentType="application/vnd.openxmlformats-officedocument.spreadsheetml.worksheet+xml"/>
  <Override PartName="/xl/worksheets/sheet143.xml" ContentType="application/vnd.openxmlformats-officedocument.spreadsheetml.worksheet+xml"/>
  <Override PartName="/xl/worksheets/sheet142.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0.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worksheets/sheet190.xml" ContentType="application/vnd.openxmlformats-officedocument.spreadsheetml.worksheet+xml"/>
  <Override PartName="/xl/worksheets/sheet158.xml" ContentType="application/vnd.openxmlformats-officedocument.spreadsheetml.worksheet+xml"/>
  <Override PartName="/xl/worksheets/sheet160.xml" ContentType="application/vnd.openxmlformats-officedocument.spreadsheetml.worksheet+xml"/>
  <Override PartName="/xl/worksheets/sheet180.xml" ContentType="application/vnd.openxmlformats-officedocument.spreadsheetml.worksheet+xml"/>
  <Override PartName="/xl/worksheets/sheet179.xml" ContentType="application/vnd.openxmlformats-officedocument.spreadsheetml.worksheet+xml"/>
  <Override PartName="/xl/worksheets/sheet178.xml" ContentType="application/vnd.openxmlformats-officedocument.spreadsheetml.worksheet+xml"/>
  <Override PartName="/xl/worksheets/sheet177.xml" ContentType="application/vnd.openxmlformats-officedocument.spreadsheetml.worksheet+xml"/>
  <Override PartName="/xl/worksheets/sheet176.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8.xml" ContentType="application/vnd.openxmlformats-officedocument.spreadsheetml.worksheet+xml"/>
  <Override PartName="/xl/worksheets/sheet187.xml" ContentType="application/vnd.openxmlformats-officedocument.spreadsheetml.worksheet+xml"/>
  <Override PartName="/xl/worksheets/sheet186.xml" ContentType="application/vnd.openxmlformats-officedocument.spreadsheetml.worksheet+xml"/>
  <Override PartName="/xl/worksheets/sheet185.xml" ContentType="application/vnd.openxmlformats-officedocument.spreadsheetml.worksheet+xml"/>
  <Override PartName="/xl/worksheets/sheet184.xml" ContentType="application/vnd.openxmlformats-officedocument.spreadsheetml.worksheet+xml"/>
  <Override PartName="/xl/worksheets/sheet159.xml" ContentType="application/vnd.openxmlformats-officedocument.spreadsheetml.worksheet+xml"/>
  <Override PartName="/xl/worksheets/sheet175.xml" ContentType="application/vnd.openxmlformats-officedocument.spreadsheetml.worksheet+xml"/>
  <Override PartName="/xl/worksheets/sheet173.xml" ContentType="application/vnd.openxmlformats-officedocument.spreadsheetml.worksheet+xml"/>
  <Override PartName="/xl/worksheets/sheet165.xml" ContentType="application/vnd.openxmlformats-officedocument.spreadsheetml.worksheet+xml"/>
  <Override PartName="/xl/worksheets/sheet164.xml" ContentType="application/vnd.openxmlformats-officedocument.spreadsheetml.worksheet+xml"/>
  <Override PartName="/xl/worksheets/sheet163.xml" ContentType="application/vnd.openxmlformats-officedocument.spreadsheetml.worksheet+xml"/>
  <Override PartName="/xl/worksheets/sheet162.xml" ContentType="application/vnd.openxmlformats-officedocument.spreadsheetml.worksheet+xml"/>
  <Override PartName="/xl/worksheets/sheet161.xml" ContentType="application/vnd.openxmlformats-officedocument.spreadsheetml.worksheet+xml"/>
  <Override PartName="/xl/worksheets/sheet174.xml" ContentType="application/vnd.openxmlformats-officedocument.spreadsheetml.worksheet+xml"/>
  <Override PartName="/xl/worksheets/sheet166.xml" ContentType="application/vnd.openxmlformats-officedocument.spreadsheetml.worksheet+xml"/>
  <Override PartName="/xl/worksheets/sheet168.xml" ContentType="application/vnd.openxmlformats-officedocument.spreadsheetml.worksheet+xml"/>
  <Override PartName="/xl/worksheets/sheet172.xml" ContentType="application/vnd.openxmlformats-officedocument.spreadsheetml.worksheet+xml"/>
  <Override PartName="/xl/worksheets/sheet167.xml" ContentType="application/vnd.openxmlformats-officedocument.spreadsheetml.worksheet+xml"/>
  <Override PartName="/xl/worksheets/sheet171.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itdden\Desktop\"/>
    </mc:Choice>
  </mc:AlternateContent>
  <bookViews>
    <workbookView xWindow="0" yWindow="0" windowWidth="31830" windowHeight="14925" tabRatio="627"/>
  </bookViews>
  <sheets>
    <sheet name="Cover Page" sheetId="2" r:id="rId1"/>
    <sheet name="Canvass Summary" sheetId="517" r:id="rId2"/>
    <sheet name="CITY OF BATAVIA FOR MAYO" sheetId="5" r:id="rId3"/>
    <sheet name="CITY OF BATAVIA FOR MAYO (2)" sheetId="6" r:id="rId4"/>
    <sheet name="CITY OF BATAVIA FOR CLER" sheetId="7" r:id="rId5"/>
    <sheet name="CITY OF BATAVIA FOR CLER (2)" sheetId="8" r:id="rId6"/>
    <sheet name="CITY OF BATAVIA FOR TREA" sheetId="9" r:id="rId7"/>
    <sheet name="CITY OF BATAVIA FOR TREA (2)" sheetId="10" r:id="rId8"/>
    <sheet name="CITY OF BATAVIA, WARD 1" sheetId="11" r:id="rId9"/>
    <sheet name="CITY OF BATAVIA, WARD 1 (2)" sheetId="12" r:id="rId10"/>
    <sheet name="CITY OF BATAVIA, WARD 11" sheetId="13" r:id="rId11"/>
    <sheet name="CITY OF BATAVIA, WARD 11 (2)" sheetId="14" r:id="rId12"/>
    <sheet name="CITY OF BATAVIA, WARD 2" sheetId="15" r:id="rId13"/>
    <sheet name="CITY OF BATAVIA, WARD 2 (2)" sheetId="16" r:id="rId14"/>
    <sheet name="CITY OF BATAVIA, WARD 3" sheetId="17" r:id="rId15"/>
    <sheet name="CITY OF BATAVIA, WARD 3 (2)" sheetId="18" r:id="rId16"/>
    <sheet name="CITY OF BATAVIA, WARD 4" sheetId="19" r:id="rId17"/>
    <sheet name="CITY OF BATAVIA, WARD 4 (2)" sheetId="20" r:id="rId18"/>
    <sheet name="CITY OF BATAVIA, WARD 5" sheetId="21" r:id="rId19"/>
    <sheet name="CITY OF BATAVIA, WARD 5 (2)" sheetId="22" r:id="rId20"/>
    <sheet name="CITY OF BATAVIA, WARD 6" sheetId="23" r:id="rId21"/>
    <sheet name="CITY OF BATAVIA, WARD 6 (2)" sheetId="24" r:id="rId22"/>
    <sheet name="CITY OF BATAVIA, WARD 7" sheetId="25" r:id="rId23"/>
    <sheet name="CITY OF BATAVIA, WARD 7 (2)" sheetId="26" r:id="rId24"/>
    <sheet name="CITY OF ELGIN FOR CITY C" sheetId="27" r:id="rId25"/>
    <sheet name="CITY OF ELGIN FOR CITY C (2)" sheetId="28" r:id="rId26"/>
    <sheet name="CITY OF GENEVA FOR MAYOR" sheetId="29" r:id="rId27"/>
    <sheet name="CITY OF GENEVA FOR MAYOR (2)" sheetId="30" r:id="rId28"/>
    <sheet name="CITY OF GENEVA FOR TREAS" sheetId="32" r:id="rId29"/>
    <sheet name="CITY OF GENEVA FOR TREAS (2)" sheetId="33" r:id="rId30"/>
    <sheet name="CITY OF GENEVA, WARD 1 F" sheetId="34" r:id="rId31"/>
    <sheet name="CITY OF GENEVA, WARD 1 F (2)" sheetId="35" r:id="rId32"/>
    <sheet name="CITY OF GENEVA, WARD 2 F" sheetId="36" r:id="rId33"/>
    <sheet name="CITY OF GENEVA, WARD 2 F (2)" sheetId="37" r:id="rId34"/>
    <sheet name="CITY OF GENEVA, WARD 3 F" sheetId="38" r:id="rId35"/>
    <sheet name="CITY OF GENEVA, WARD 3 F (2)" sheetId="39" r:id="rId36"/>
    <sheet name="CITY OF GENEVA, WARD 4 F" sheetId="40" r:id="rId37"/>
    <sheet name="CITY OF GENEVA, WARD 4 F (2)" sheetId="41" r:id="rId38"/>
    <sheet name="CITY OF GENEVA, WARD 5 F" sheetId="42" r:id="rId39"/>
    <sheet name="CITY OF GENEVA, WARD 5 F (2)" sheetId="43" r:id="rId40"/>
    <sheet name="CITY OF ST CHARLES FOR M" sheetId="44" r:id="rId41"/>
    <sheet name="CITY OF ST CHARLES FOR M (2)" sheetId="45" r:id="rId42"/>
    <sheet name="CITY OF ST CHARLES FOR C" sheetId="46" r:id="rId43"/>
    <sheet name="CITY OF ST CHARLES FOR C (2)" sheetId="47" r:id="rId44"/>
    <sheet name="CITY OF ST CHARLES FOR T" sheetId="48" r:id="rId45"/>
    <sheet name="CITY OF ST CHARLES FOR T (2)" sheetId="49" r:id="rId46"/>
    <sheet name="CITY OF ST CHARLES, WARD" sheetId="50" r:id="rId47"/>
    <sheet name="CITY OF ST CHARLES, WARD (2)" sheetId="51" r:id="rId48"/>
    <sheet name="CITY OF ST CHARLES, WARD1" sheetId="52" r:id="rId49"/>
    <sheet name="CITY OF ST CHARLES, WARD1 (2)" sheetId="53" r:id="rId50"/>
    <sheet name="CITY OF ST CHARLES, WARD12" sheetId="54" r:id="rId51"/>
    <sheet name="CITY OF ST CHARLES, WARD12 (2)" sheetId="55" r:id="rId52"/>
    <sheet name="CITY OF ST CHARLES, WARD123" sheetId="56" r:id="rId53"/>
    <sheet name="CITY OF ST CHARLES, WARD123 (2)" sheetId="57" r:id="rId54"/>
    <sheet name="CITY OF ST CHARLES, WARD1234" sheetId="58" r:id="rId55"/>
    <sheet name="CITY OF ST CHARLES, WARD11 (2)" sheetId="59" r:id="rId56"/>
    <sheet name="VILLAGE OF ALGONQUIN FOR" sheetId="60" r:id="rId57"/>
    <sheet name="VILLAGE OF ALGONQUIN FOR (2)" sheetId="61" r:id="rId58"/>
    <sheet name="VILLAGE OF ALGONQUIN FOR1" sheetId="62" r:id="rId59"/>
    <sheet name="VILLAGE OF ALGONQUIN FOR1 (2)" sheetId="63" r:id="rId60"/>
    <sheet name="VILLAGE OF ALGONQUIN FOR12" sheetId="64" r:id="rId61"/>
    <sheet name="VILLAGE OF ALGONQUIN FOR12 (2)" sheetId="65" r:id="rId62"/>
    <sheet name="VILLAGE OF BARRINGTON HI" sheetId="66" r:id="rId63"/>
    <sheet name="VILLAGE OF BARRINGTON HI (2)" sheetId="67" r:id="rId64"/>
    <sheet name="VILLAGE OF BARRINGTON HI1" sheetId="68" r:id="rId65"/>
    <sheet name="VILLAGE OF BARRINGTON HI1 (2)" sheetId="69" r:id="rId66"/>
    <sheet name="VILLAGE OF BARTLETT FOR" sheetId="70" r:id="rId67"/>
    <sheet name="VILLAGE OF BARTLETT FOR (2)" sheetId="71" r:id="rId68"/>
    <sheet name="VILLAGE OF BARTLETT FOR1" sheetId="72" r:id="rId69"/>
    <sheet name="VILLAGE OF BARTLETT FOR1 (2)" sheetId="73" r:id="rId70"/>
    <sheet name="VILLAGE OF BARTLETT FOR12" sheetId="74" r:id="rId71"/>
    <sheet name="VILLAGE OF BARTLETT FOR12 (2)" sheetId="75" r:id="rId72"/>
    <sheet name="VILLAGE OF BIG ROCK FOR" sheetId="76" r:id="rId73"/>
    <sheet name="VILLAGE OF BIG ROCK FOR (2)" sheetId="77" r:id="rId74"/>
    <sheet name="VILLAGE OF BURLINGTON FO" sheetId="78" r:id="rId75"/>
    <sheet name="VILLAGE OF BURLINGTON FO (2)" sheetId="79" r:id="rId76"/>
    <sheet name="VILLAGE OF BURLINGTON FO1" sheetId="80" r:id="rId77"/>
    <sheet name="VILLAGE OF BURLINGTON FO1 (2)" sheetId="81" r:id="rId78"/>
    <sheet name="VILLAGE OF CAMPTON HILLS" sheetId="82" r:id="rId79"/>
    <sheet name="VILLAGE OF CAMPTON HILLS (2)" sheetId="83" r:id="rId80"/>
    <sheet name="VILLAGE OF CARPENTERSVIL" sheetId="84" r:id="rId81"/>
    <sheet name="VILLAGE OF CARPENTERSVIL (2)" sheetId="85" r:id="rId82"/>
    <sheet name="VILLAGE OF CARPENTERSVIL1" sheetId="86" r:id="rId83"/>
    <sheet name="VILLAGE OF CARPENTERSVIL1 (2)" sheetId="87" r:id="rId84"/>
    <sheet name="VILLAGE OF EAST DUNDEE F" sheetId="88" r:id="rId85"/>
    <sheet name="VILLAGE OF EAST DUNDEE F (2)" sheetId="89" r:id="rId86"/>
    <sheet name="VILLAGE OF EAST DUNDEE F1" sheetId="90" r:id="rId87"/>
    <sheet name="VILLAGE OF EAST DUNDEE F1 (2)" sheetId="91" r:id="rId88"/>
    <sheet name="VILLAGE OF ELBURN FOR PR" sheetId="92" r:id="rId89"/>
    <sheet name="VILLAGE OF ELBURN FOR PR (2)" sheetId="93" r:id="rId90"/>
    <sheet name="VILLAGE OF ELBURN FOR TR" sheetId="94" r:id="rId91"/>
    <sheet name="VILLAGE OF ELBURN FOR TR (2)" sheetId="95" r:id="rId92"/>
    <sheet name="VILLAGE OF GILBERTS FOR" sheetId="96" r:id="rId93"/>
    <sheet name="VILLAGE OF GILBERTS FOR (2)" sheetId="97" r:id="rId94"/>
    <sheet name="VILLAGE OF GILBERTS FOR1" sheetId="98" r:id="rId95"/>
    <sheet name="VILLAGE OF GILBERTS FOR1 (2)" sheetId="99" r:id="rId96"/>
    <sheet name="VILLAGE OF HAMPSHIRE FOR" sheetId="100" r:id="rId97"/>
    <sheet name="VILLAGE OF HAMPSHIRE FOR (2)" sheetId="101" r:id="rId98"/>
    <sheet name="VILLAGE OF HAMPSHIRE FOR1" sheetId="102" r:id="rId99"/>
    <sheet name="VILLAGE OF HAMPSHIRE FOR1 (2)" sheetId="103" r:id="rId100"/>
    <sheet name="VILLAGE OF HAMPSHIRE FOR12" sheetId="104" r:id="rId101"/>
    <sheet name="VILLAGE OF HAMPSHIRE FOR12 (2)" sheetId="105" r:id="rId102"/>
    <sheet name="VILLAGE OF HOFFMAN ESTAT" sheetId="106" r:id="rId103"/>
    <sheet name="VILLAGE OF HOFFMAN ESTAT (2)" sheetId="107" r:id="rId104"/>
    <sheet name="VILLAGE OF HOFFMAN ESTAT1" sheetId="108" r:id="rId105"/>
    <sheet name="VILLAGE OF HOFFMAN ESTAT1 (2)" sheetId="109" r:id="rId106"/>
    <sheet name="VILLAGE OF HOFFMAN ESTAT12" sheetId="110" r:id="rId107"/>
    <sheet name="VILLAGE OF HOFFMAN ESTAT12 (2)" sheetId="111" r:id="rId108"/>
    <sheet name="VILLAGE OF HUNTLEY FOR P" sheetId="112" r:id="rId109"/>
    <sheet name="VILLAGE OF HUNTLEY FOR P (2)" sheetId="113" r:id="rId110"/>
    <sheet name="VILLAGE OF HUNTLEY FOR T" sheetId="114" r:id="rId111"/>
    <sheet name="VILLAGE OF HUNTLEY FOR T (2)" sheetId="115" r:id="rId112"/>
    <sheet name="VILLAGE OF KANEVILLE FOR" sheetId="116" r:id="rId113"/>
    <sheet name="VILLAGE OF KANEVILLE FOR (2)" sheetId="117" r:id="rId114"/>
    <sheet name="VILLAGE OF KANEVILLE FOR1" sheetId="118" r:id="rId115"/>
    <sheet name="VILLAGE OF KANEVILLE FOR1 (2)" sheetId="119" r:id="rId116"/>
    <sheet name="VILLAGE OF LILY LAKE FOR" sheetId="120" r:id="rId117"/>
    <sheet name="VILLAGE OF LILY LAKE FOR (2)" sheetId="121" r:id="rId118"/>
    <sheet name="VILLAGE OF LILY LAKE FOR1" sheetId="122" r:id="rId119"/>
    <sheet name="VILLAGE OF LILY LAKE FOR1 (2)" sheetId="123" r:id="rId120"/>
    <sheet name="VILLAGE OF MAPLE PARK FO" sheetId="124" r:id="rId121"/>
    <sheet name="VILLAGE OF MAPLE PARK FO (2)" sheetId="125" r:id="rId122"/>
    <sheet name="VILLAGE OF MAPLE PARK FO1" sheetId="126" r:id="rId123"/>
    <sheet name="VILLAGE OF MAPLE PARK FO1 (2)" sheetId="127" r:id="rId124"/>
    <sheet name="VILLAGE OF MAPLE PARK FO12" sheetId="128" r:id="rId125"/>
    <sheet name="VILLAGE OF MAPLE PARK FO12 (2)" sheetId="129" r:id="rId126"/>
    <sheet name="VILLAGE OF MONTGOMERY FO" sheetId="130" r:id="rId127"/>
    <sheet name="VILLAGE OF MONTGOMERY FO (2)" sheetId="131" r:id="rId128"/>
    <sheet name="VILLAGE OF MONTGOMERY FO1" sheetId="132" r:id="rId129"/>
    <sheet name="VILLAGE OF MONTGOMERY FO1 (2)" sheetId="133" r:id="rId130"/>
    <sheet name="VILLAGE OF MONTGOMERY FO12" sheetId="134" r:id="rId131"/>
    <sheet name="VILLAGE OF MONTGOMERY FO12 (2)" sheetId="135" r:id="rId132"/>
    <sheet name="VILLAGE OF NORTH AURORA" sheetId="136" r:id="rId133"/>
    <sheet name="VILLAGE OF NORTH AURORA (2)" sheetId="137" r:id="rId134"/>
    <sheet name="VILLAGE OF NORTH AURORA1" sheetId="138" r:id="rId135"/>
    <sheet name="VILLAGE OF NORTH AURORA1 (2)" sheetId="139" r:id="rId136"/>
    <sheet name="VILLAGE OF NORTH AURORA12" sheetId="140" r:id="rId137"/>
    <sheet name="VILLAGE OF NORTH AURORA12 (2)" sheetId="141" r:id="rId138"/>
    <sheet name="VILLAGE OF NORTH AURORA123" sheetId="142" r:id="rId139"/>
    <sheet name="VILLAGE OF NORTH AURORA123 (2)" sheetId="143" r:id="rId140"/>
    <sheet name="VILLAGE OF PINGREE GROVE" sheetId="144" r:id="rId141"/>
    <sheet name="VILLAGE OF PINGREE GROVE (2)" sheetId="145" r:id="rId142"/>
    <sheet name="VILLAGE OF SLEEPY HOLLOW" sheetId="146" r:id="rId143"/>
    <sheet name="VILLAGE OF SLEEPY HOLLOW (2)" sheetId="147" r:id="rId144"/>
    <sheet name="VILLAGE OF SLEEPY HOLLOW12" sheetId="149" r:id="rId145"/>
    <sheet name="VILLAGE OF SLEEPY HOLLOW12 (2)" sheetId="150" r:id="rId146"/>
    <sheet name="VILLAGE OF SOUTH ELGIN F" sheetId="151" r:id="rId147"/>
    <sheet name="VILLAGE OF SOUTH ELGIN F (2)" sheetId="152" r:id="rId148"/>
    <sheet name="VILLAGE OF SOUTH ELGIN F1" sheetId="153" r:id="rId149"/>
    <sheet name="VILLAGE OF SOUTH ELGIN F1 (2)" sheetId="154" r:id="rId150"/>
    <sheet name="VILLAGE OF SOUTH ELGIN F12" sheetId="155" r:id="rId151"/>
    <sheet name="VILLAGE OF SOUTH ELGIN F12 (2)" sheetId="156" r:id="rId152"/>
    <sheet name="VILLAGE OF SUGAR GROVE F" sheetId="157" r:id="rId153"/>
    <sheet name="VILLAGE OF SUGAR GROVE F (2)" sheetId="158" r:id="rId154"/>
    <sheet name="VILLAGE OF SUGAR GROVE F1" sheetId="159" r:id="rId155"/>
    <sheet name="VILLAGE OF SUGAR GROVE F1 (2)" sheetId="160" r:id="rId156"/>
    <sheet name="VILLAGE OF VIRGIL FOR TR" sheetId="161" r:id="rId157"/>
    <sheet name="VILLAGE OF VIRGIL FOR TR (2)" sheetId="162" r:id="rId158"/>
    <sheet name="VILLAGE OF WAYNE FOR TRU" sheetId="163" r:id="rId159"/>
    <sheet name="VILLAGE OF WAYNE FOR TRU (2)" sheetId="164" r:id="rId160"/>
    <sheet name="VILLAGE OF WEST DUNDEE F" sheetId="165" r:id="rId161"/>
    <sheet name="VILLAGE OF WEST DUNDEE F (2)" sheetId="166" r:id="rId162"/>
    <sheet name="VILLAGE OF WEST DUNDEE F1" sheetId="167" r:id="rId163"/>
    <sheet name="VILLAGE OF WEST DUNDEE F1 (2)" sheetId="168" r:id="rId164"/>
    <sheet name="AURORA TOWNSHIP FOR SUPE" sheetId="169" r:id="rId165"/>
    <sheet name="AURORA TOWNSHIP FOR SUPE (2)" sheetId="170" r:id="rId166"/>
    <sheet name="AURORA TOWNSHIP FOR CLER" sheetId="171" r:id="rId167"/>
    <sheet name="AURORA TOWNSHIP FOR CLER (2)" sheetId="172" r:id="rId168"/>
    <sheet name="AURORA TOWNSHIP FOR ASSE" sheetId="173" r:id="rId169"/>
    <sheet name="AURORA TOWNSHIP FOR ASSE (2)" sheetId="174" r:id="rId170"/>
    <sheet name="AURORA TOWNSHIP FOR HIGH" sheetId="175" r:id="rId171"/>
    <sheet name="AURORA TOWNSHIP FOR HIGH (2)" sheetId="176" r:id="rId172"/>
    <sheet name="AURORA TOWNSHIP FOR TRUS" sheetId="177" r:id="rId173"/>
    <sheet name="AURORA TOWNSHIP FOR TRUS (2)" sheetId="178" r:id="rId174"/>
    <sheet name="BATAVIA TOWNSHIP FOR SUP" sheetId="179" r:id="rId175"/>
    <sheet name="BATAVIA TOWNSHIP FOR SUP (2)" sheetId="180" r:id="rId176"/>
    <sheet name="BATAVIA TOWNSHIP FOR CLE" sheetId="181" r:id="rId177"/>
    <sheet name="BATAVIA TOWNSHIP FOR CLE (2)" sheetId="182" r:id="rId178"/>
    <sheet name="BATAVIA TOWNSHIP FOR ASS" sheetId="183" r:id="rId179"/>
    <sheet name="BATAVIA TOWNSHIP FOR ASS (2)" sheetId="184" r:id="rId180"/>
    <sheet name="BATAVIA TOWNSHIP FOR HIG" sheetId="185" r:id="rId181"/>
    <sheet name="BATAVIA TOWNSHIP FOR HIG (2)" sheetId="186" r:id="rId182"/>
    <sheet name="BATAVIA TOWNSHIP FOR TRU" sheetId="187" r:id="rId183"/>
    <sheet name="BATAVIA TOWNSHIP FOR TRU (2)" sheetId="188" r:id="rId184"/>
    <sheet name="BIG ROCK TOWNSHIP FOR SU" sheetId="189" r:id="rId185"/>
    <sheet name="BIG ROCK TOWNSHIP FOR SU (2)" sheetId="190" r:id="rId186"/>
    <sheet name="BIG ROCK TOWNSHIP FOR CL" sheetId="191" r:id="rId187"/>
    <sheet name="BIG ROCK TOWNSHIP FOR CL (2)" sheetId="192" r:id="rId188"/>
    <sheet name="BIG ROCK TOWNSHIP FOR AS" sheetId="193" r:id="rId189"/>
    <sheet name="BIG ROCK TOWNSHIP FOR AS (2)" sheetId="194" r:id="rId190"/>
    <sheet name="BIG ROCK TOWNSHIP FOR HI" sheetId="195" r:id="rId191"/>
    <sheet name="BIG ROCK TOWNSHIP FOR HI (2)" sheetId="196" r:id="rId192"/>
    <sheet name="BIG ROCK TOWNSHIP FOR TR" sheetId="197" r:id="rId193"/>
    <sheet name="BIG ROCK TOWNSHIP FOR TR (2)" sheetId="198" r:id="rId194"/>
    <sheet name="BLACKBERRY TOWNSHIP FOR" sheetId="199" r:id="rId195"/>
    <sheet name="BLACKBERRY TOWNSHIP FOR (2)" sheetId="200" r:id="rId196"/>
    <sheet name="BLACKBERRY TOWNSHIP FOR1" sheetId="201" r:id="rId197"/>
    <sheet name="BLACKBERRY TOWNSHIP FOR1 (2)" sheetId="202" r:id="rId198"/>
    <sheet name="BLACKBERRY TOWNSHIP FOR12" sheetId="203" r:id="rId199"/>
    <sheet name="BLACKBERRY TOWNSHIP FOR12 (2)" sheetId="204" r:id="rId200"/>
    <sheet name="BLACKBERRY TOWNSHIP FOR123" sheetId="205" r:id="rId201"/>
    <sheet name="BLACKBERRY TOWNSHIP FOR123 (2)" sheetId="206" r:id="rId202"/>
    <sheet name="BLACKBERRY TOWNSHIP FOR1234" sheetId="207" r:id="rId203"/>
    <sheet name="BLACKBERRY TOWNSHIP FOR1234 (2)" sheetId="208" r:id="rId204"/>
    <sheet name="BURLINGTON TOWNSHIP FOR" sheetId="209" r:id="rId205"/>
    <sheet name="BURLINGTON TOWNSHIP FOR (2)" sheetId="210" r:id="rId206"/>
    <sheet name="BURLINGTON TOWNSHIP FOR1" sheetId="211" r:id="rId207"/>
    <sheet name="BURLINGTON TOWNSHIP FOR1 (2)" sheetId="212" r:id="rId208"/>
    <sheet name="BURLINGTON TOWNSHIP FOR12" sheetId="213" r:id="rId209"/>
    <sheet name="BURLINGTON TOWNSHIP FOR12 (2)" sheetId="214" r:id="rId210"/>
    <sheet name="BURLINGTON TOWNSHIP FOR123" sheetId="215" r:id="rId211"/>
    <sheet name="BURLINGTON TOWNSHIP FOR123 (2)" sheetId="216" r:id="rId212"/>
    <sheet name="BURLINGTON TOWNSHIP FOR1234" sheetId="217" r:id="rId213"/>
    <sheet name="BURLINGTON TOWNSHIP FOR1234 (2)" sheetId="218" r:id="rId214"/>
    <sheet name="CAMPTON TOWNSHIP FOR SUP" sheetId="219" r:id="rId215"/>
    <sheet name="CAMPTON TOWNSHIP FOR SUP (2)" sheetId="220" r:id="rId216"/>
    <sheet name="CAMPTON TOWNSHIP FOR CLE" sheetId="221" r:id="rId217"/>
    <sheet name="CAMPTON TOWNSHIP FOR CLE (2)" sheetId="222" r:id="rId218"/>
    <sheet name="CAMPTON TOWNSHIP FOR ASS" sheetId="223" r:id="rId219"/>
    <sheet name="CAMPTON TOWNSHIP FOR ASS (2)" sheetId="224" r:id="rId220"/>
    <sheet name="CAMPTON TOWNSHIP FOR HIG" sheetId="225" r:id="rId221"/>
    <sheet name="CAMPTON TOWNSHIP FOR HIG (2)" sheetId="226" r:id="rId222"/>
    <sheet name="CAMPTON TOWNSHIP FOR TRU" sheetId="227" r:id="rId223"/>
    <sheet name="CAMPTON TOWNSHIP FOR TRU (2)" sheetId="228" r:id="rId224"/>
    <sheet name="DUNDEE TOWNSHIP FOR SUPE" sheetId="229" r:id="rId225"/>
    <sheet name="DUNDEE TOWNSHIP FOR SUPE (2)" sheetId="230" r:id="rId226"/>
    <sheet name="DUNDEE TOWNSHIP FOR CLER" sheetId="231" r:id="rId227"/>
    <sheet name="DUNDEE TOWNSHIP FOR CLER (2)" sheetId="232" r:id="rId228"/>
    <sheet name="DUNDEE TOWNSHIP FOR ASSE" sheetId="233" r:id="rId229"/>
    <sheet name="DUNDEE TOWNSHIP FOR ASSE (2)" sheetId="234" r:id="rId230"/>
    <sheet name="DUNDEE TOWNSHIP FOR HIGH" sheetId="235" r:id="rId231"/>
    <sheet name="DUNDEE TOWNSHIP FOR HIGH (2)" sheetId="236" r:id="rId232"/>
    <sheet name="DUNDEE TOWNSHIP FOR TRUS" sheetId="237" r:id="rId233"/>
    <sheet name="DUNDEE TOWNSHIP FOR TRUS (2)" sheetId="238" r:id="rId234"/>
    <sheet name="ELGIN TOWNSHIP FOR SUPER" sheetId="239" r:id="rId235"/>
    <sheet name="ELGIN TOWNSHIP FOR SUPER (2)" sheetId="240" r:id="rId236"/>
    <sheet name="ELGIN TOWNSHIP FOR CLERK" sheetId="241" r:id="rId237"/>
    <sheet name="ELGIN TOWNSHIP FOR CLERK (2)" sheetId="242" r:id="rId238"/>
    <sheet name="ELGIN TOWNSHIP FOR ASSES" sheetId="243" r:id="rId239"/>
    <sheet name="ELGIN TOWNSHIP FOR ASSES (2)" sheetId="244" r:id="rId240"/>
    <sheet name="ELGIN TOWNSHIP FOR HIGHW" sheetId="245" r:id="rId241"/>
    <sheet name="ELGIN TOWNSHIP FOR HIGHW (2)" sheetId="246" r:id="rId242"/>
    <sheet name="ELGIN TOWNSHIP FOR TRUST" sheetId="247" r:id="rId243"/>
    <sheet name="ELGIN TOWNSHIP FOR TRUST (2)" sheetId="248" r:id="rId244"/>
    <sheet name="GENEVA TOWNSHIP FOR SUPE" sheetId="249" r:id="rId245"/>
    <sheet name="GENEVA TOWNSHIP FOR SUPE (2)" sheetId="250" r:id="rId246"/>
    <sheet name="GENEVA TOWNSHIP FOR CLER" sheetId="251" r:id="rId247"/>
    <sheet name="GENEVA TOWNSHIP FOR CLER (2)" sheetId="252" r:id="rId248"/>
    <sheet name="GENEVA TOWNSHIP FOR ASSE" sheetId="253" r:id="rId249"/>
    <sheet name="GENEVA TOWNSHIP FOR ASSE (2)" sheetId="254" r:id="rId250"/>
    <sheet name="GENEVA TOWNSHIP FOR HIGH" sheetId="255" r:id="rId251"/>
    <sheet name="GENEVA TOWNSHIP FOR HIGH (2)" sheetId="256" r:id="rId252"/>
    <sheet name="GENEVA TOWNSHIP FOR TRUS" sheetId="257" r:id="rId253"/>
    <sheet name="GENEVA TOWNSHIP FOR TRUS (2)" sheetId="258" r:id="rId254"/>
    <sheet name="HAMPSHIRE TOWNSHIP FOR S" sheetId="259" r:id="rId255"/>
    <sheet name="HAMPSHIRE TOWNSHIP FOR S (2)" sheetId="260" r:id="rId256"/>
    <sheet name="HAMPSHIRE TOWNSHIP FOR C" sheetId="261" r:id="rId257"/>
    <sheet name="HAMPSHIRE TOWNSHIP FOR C (2)" sheetId="262" r:id="rId258"/>
    <sheet name="HAMPSHIRE TOWNSHIP FOR A" sheetId="263" r:id="rId259"/>
    <sheet name="HAMPSHIRE TOWNSHIP FOR A (2)" sheetId="264" r:id="rId260"/>
    <sheet name="HAMPSHIRE TOWNSHIP FOR H" sheetId="265" r:id="rId261"/>
    <sheet name="HAMPSHIRE TOWNSHIP FOR H (2)" sheetId="266" r:id="rId262"/>
    <sheet name="HAMPSHIRE TOWNSHIP FOR T" sheetId="267" r:id="rId263"/>
    <sheet name="HAMPSHIRE TOWNSHIP FOR T (2)" sheetId="268" r:id="rId264"/>
    <sheet name="KANEVILLE TOWNSHIP FOR S" sheetId="269" r:id="rId265"/>
    <sheet name="KANEVILLE TOWNSHIP FOR S (2)" sheetId="270" r:id="rId266"/>
    <sheet name="KANEVILLE TOWNSHIP FOR C" sheetId="271" r:id="rId267"/>
    <sheet name="KANEVILLE TOWNSHIP FOR C (2)" sheetId="272" r:id="rId268"/>
    <sheet name="KANEVILLE TOWNSHIP FOR H" sheetId="274" r:id="rId269"/>
    <sheet name="KANEVILLE TOWNSHIP FOR H (2)" sheetId="275" r:id="rId270"/>
    <sheet name="KANEVILLE TOWNSHIP FOR T" sheetId="276" r:id="rId271"/>
    <sheet name="KANEVILLE TOWNSHIP FOR T (2)" sheetId="277" r:id="rId272"/>
    <sheet name="PLATO TOWNSHIP FOR SUPER" sheetId="278" r:id="rId273"/>
    <sheet name="PLATO TOWNSHIP FOR SUPER (2)" sheetId="279" r:id="rId274"/>
    <sheet name="PLATO TOWNSHIP FOR CLERK" sheetId="280" r:id="rId275"/>
    <sheet name="PLATO TOWNSHIP FOR CLERK (2)" sheetId="281" r:id="rId276"/>
    <sheet name="PLATO TOWNSHIP FOR ASSES" sheetId="282" r:id="rId277"/>
    <sheet name="PLATO TOWNSHIP FOR ASSES (2)" sheetId="283" r:id="rId278"/>
    <sheet name="PLATO TOWNSHIP FOR HIGHW" sheetId="284" r:id="rId279"/>
    <sheet name="PLATO TOWNSHIP FOR HIGHW (2)" sheetId="285" r:id="rId280"/>
    <sheet name="PLATO TOWNSHIP FOR TRUST" sheetId="286" r:id="rId281"/>
    <sheet name="PLATO TOWNSHIP FOR TRUST (2)" sheetId="287" r:id="rId282"/>
    <sheet name="RUTLAND TOWNSHIP FOR SUP" sheetId="288" r:id="rId283"/>
    <sheet name="RUTLAND TOWNSHIP FOR SUP (2)" sheetId="289" r:id="rId284"/>
    <sheet name="RUTLAND TOWNSHIP FOR CLE" sheetId="290" r:id="rId285"/>
    <sheet name="RUTLAND TOWNSHIP FOR CLE (2)" sheetId="291" r:id="rId286"/>
    <sheet name="RUTLAND TOWNSHIP FOR ASS" sheetId="292" r:id="rId287"/>
    <sheet name="RUTLAND TOWNSHIP FOR ASS (2)" sheetId="293" r:id="rId288"/>
    <sheet name="RUTLAND TOWNSHIP FOR HIG" sheetId="294" r:id="rId289"/>
    <sheet name="RUTLAND TOWNSHIP FOR HIG (2)" sheetId="295" r:id="rId290"/>
    <sheet name="RUTLAND TOWNSHIP FOR TRU" sheetId="296" r:id="rId291"/>
    <sheet name="RUTLAND TOWNSHIP FOR TRU (2)" sheetId="297" r:id="rId292"/>
    <sheet name="ST CHARLES TOWNSHIP FOR" sheetId="298" r:id="rId293"/>
    <sheet name="ST CHARLES TOWNSHIP FOR (2)" sheetId="299" r:id="rId294"/>
    <sheet name="ST CHARLES TOWNSHIP FOR1" sheetId="300" r:id="rId295"/>
    <sheet name="ST CHARLES TOWNSHIP FOR1 (2)" sheetId="301" r:id="rId296"/>
    <sheet name="ST CHARLES TOWNSHIP FOR12" sheetId="302" r:id="rId297"/>
    <sheet name="ST CHARLES TOWNSHIP FOR12 (2)" sheetId="303" r:id="rId298"/>
    <sheet name="ST CHARLES TOWNSHIP FOR123" sheetId="304" r:id="rId299"/>
    <sheet name="ST CHARLES TOWNSHIP FOR123 (2)" sheetId="305" r:id="rId300"/>
    <sheet name="ST CHARLES TOWNSHIP FOR1234" sheetId="306" r:id="rId301"/>
    <sheet name="ST CHARLES TOWNSHIP FOR1234 (2)" sheetId="307" r:id="rId302"/>
    <sheet name="SUGAR GROVE TOWNSHIP FOR" sheetId="308" r:id="rId303"/>
    <sheet name="SUGAR GROVE TOWNSHIP FOR (2)" sheetId="309" r:id="rId304"/>
    <sheet name="SUGAR GROVE TOWNSHIP FOR1" sheetId="310" r:id="rId305"/>
    <sheet name="SUGAR GROVE TOWNSHIP FOR1 (2)" sheetId="311" r:id="rId306"/>
    <sheet name="SUGAR GROVE TOWNSHIP FOR12" sheetId="312" r:id="rId307"/>
    <sheet name="SUGAR GROVE TOWNSHIP FOR12 (2)" sheetId="313" r:id="rId308"/>
    <sheet name="SUGAR GROVE TOWNSHIP FOR123" sheetId="314" r:id="rId309"/>
    <sheet name="SUGAR GROVE TOWNSHIP FOR123 (2)" sheetId="315" r:id="rId310"/>
    <sheet name="SUGAR GROVE TOWNSHIP FOR1234" sheetId="316" r:id="rId311"/>
    <sheet name="SUGAR GROVE TOWNSHIP FOR11 (2)" sheetId="317" r:id="rId312"/>
    <sheet name="SUGAR GROVE TOWNSHIP FOR2" sheetId="318" r:id="rId313"/>
    <sheet name="SUGAR GROVE TOWNSHIP FOR2 (2)" sheetId="319" r:id="rId314"/>
    <sheet name="VIRGIL TOWNSHIP FOR SUPE" sheetId="320" r:id="rId315"/>
    <sheet name="VIRGIL TOWNSHIP FOR SUPE (2)" sheetId="321" r:id="rId316"/>
    <sheet name="VIRGIL TOWNSHIP FOR CLER" sheetId="322" r:id="rId317"/>
    <sheet name="VIRGIL TOWNSHIP FOR CLER (2)" sheetId="323" r:id="rId318"/>
    <sheet name="VIRGIL TOWNSHIP FOR ASSE" sheetId="324" r:id="rId319"/>
    <sheet name="VIRGIL TOWNSHIP FOR ASSE (2)" sheetId="325" r:id="rId320"/>
    <sheet name="VIRGIL TOWNSHIP FOR HIGH" sheetId="326" r:id="rId321"/>
    <sheet name="VIRGIL TOWNSHIP FOR HIGH (2)" sheetId="327" r:id="rId322"/>
    <sheet name="VIRGIL TOWNSHIP FOR TOWN" sheetId="328" r:id="rId323"/>
    <sheet name="VIRGIL TOWNSHIP FOR TOWN (2)" sheetId="329" r:id="rId324"/>
    <sheet name="BARTLETT PARK DISTRICT F" sheetId="330" r:id="rId325"/>
    <sheet name="BARTLETT PARK DISTRICT F (2)" sheetId="331" r:id="rId326"/>
    <sheet name="BATAVIA PARK DISTRICT FO" sheetId="332" r:id="rId327"/>
    <sheet name="BATAVIA PARK DISTRICT FO (2)" sheetId="333" r:id="rId328"/>
    <sheet name="BIG ROCK PARK DISTRICT F" sheetId="334" r:id="rId329"/>
    <sheet name="BIG ROCK PARK DISTRICT F (2)" sheetId="335" r:id="rId330"/>
    <sheet name="DUNDEE TOWNSHIP PARK DIS" sheetId="337" r:id="rId331"/>
    <sheet name="DUNDEE TOWNSHIP PARK DIS (2)" sheetId="338" r:id="rId332"/>
    <sheet name="FOX VALLEY PARK DISTRICT" sheetId="339" r:id="rId333"/>
    <sheet name="FOX VALLEY PARK DISTRICT (2)" sheetId="340" r:id="rId334"/>
    <sheet name="FOX VALLEY PARK DISTRICT1" sheetId="341" r:id="rId335"/>
    <sheet name="FOX VALLEY PARK DISTRICT1 (2)" sheetId="342" r:id="rId336"/>
    <sheet name="FOX VALLEY PARK DISTRICT12" sheetId="343" r:id="rId337"/>
    <sheet name="FOX VALLEY PARK DISTRICT12 (2)" sheetId="344" r:id="rId338"/>
    <sheet name="FOX VALLEY PARK DISTRICT123" sheetId="345" r:id="rId339"/>
    <sheet name="FOX VALLEY PARK DISTRICT123 (2)" sheetId="346" r:id="rId340"/>
    <sheet name="GENEVA PARK DISTRICT FOR" sheetId="347" r:id="rId341"/>
    <sheet name="GENEVA PARK DISTRICT FOR (2)" sheetId="348" r:id="rId342"/>
    <sheet name="HAMPSHIRE PARK DISTRICT1" sheetId="350" r:id="rId343"/>
    <sheet name="HAMPSHIRE PARK DISTRICT1 (2)" sheetId="351" r:id="rId344"/>
    <sheet name="HUNTLEY PARK DISTRICT FO" sheetId="352" r:id="rId345"/>
    <sheet name="HUNTLEY PARK DISTRICT FO (2)" sheetId="353" r:id="rId346"/>
    <sheet name="HUNTLEY PARK DISTRICT FO1" sheetId="354" r:id="rId347"/>
    <sheet name="HUNTLEY PARK DISTRICT FO1 (2)" sheetId="355" r:id="rId348"/>
    <sheet name="ST CHARLES PARK DISTRICT" sheetId="356" r:id="rId349"/>
    <sheet name="ST CHARLES PARK DISTRICT (2)" sheetId="357" r:id="rId350"/>
    <sheet name="SUGAR GROVE PARK DISTRIC" sheetId="358" r:id="rId351"/>
    <sheet name="SUGAR GROVE PARK DISTRIC (2)" sheetId="359" r:id="rId352"/>
    <sheet name="SUGAR GROVE PARK DISTRIC1" sheetId="360" r:id="rId353"/>
    <sheet name="SUGAR GROVE PARK DISTRIC1 (2)" sheetId="361" r:id="rId354"/>
    <sheet name="ALGONQUIN LIBRARY FOR LI" sheetId="362" r:id="rId355"/>
    <sheet name="ALGONQUIN LIBRARY FOR LI (2)" sheetId="363" r:id="rId356"/>
    <sheet name="ALGONQUIN LIBRARY FOR LI1" sheetId="364" r:id="rId357"/>
    <sheet name="ALGONQUIN LIBRARY FOR LI1 (2)" sheetId="365" r:id="rId358"/>
    <sheet name="ALGONQUIN LIBRARY FOR LI12" sheetId="366" r:id="rId359"/>
    <sheet name="ALGONQUIN LIBRARY FOR LI12 (2)" sheetId="367" r:id="rId360"/>
    <sheet name="BARRINGTON LIBRARY FOR L" sheetId="368" r:id="rId361"/>
    <sheet name="BARRINGTON LIBRARY FOR L (2)" sheetId="369" r:id="rId362"/>
    <sheet name="BATAVIA LIBRARY FOR LIBR" sheetId="370" r:id="rId363"/>
    <sheet name="BATAVIA LIBRARY FOR LIBR (2)" sheetId="371" r:id="rId364"/>
    <sheet name="BATAVIA LIBRARY FOR LIBR1" sheetId="372" r:id="rId365"/>
    <sheet name="BATAVIA LIBRARY FOR LIBR1 (2)" sheetId="373" r:id="rId366"/>
    <sheet name="FOX RIVER VALLEY PUBLIC" sheetId="374" r:id="rId367"/>
    <sheet name="FOX RIVER VALLEY PUBLIC (2)" sheetId="375" r:id="rId368"/>
    <sheet name="ELLA JOHNSON LIBRARY FOR" sheetId="376" r:id="rId369"/>
    <sheet name="ELLA JOHNSON LIBRARY FOR (2)" sheetId="377" r:id="rId370"/>
    <sheet name="ELLA JOHNSON LIBRARY FOR1" sheetId="378" r:id="rId371"/>
    <sheet name="ELLA JOHNSON LIBRARY FOR1 (2)" sheetId="379" r:id="rId372"/>
    <sheet name="ELLA JOHNSON LIBRARY FOR12" sheetId="380" r:id="rId373"/>
    <sheet name="ELLA JOHNSON LIBRARY FOR12 (2)" sheetId="381" r:id="rId374"/>
    <sheet name="GAIL BORDEN LIBRARY FOR" sheetId="382" r:id="rId375"/>
    <sheet name="GAIL BORDEN LIBRARY FOR (2)" sheetId="383" r:id="rId376"/>
    <sheet name="GENEVA LIBRARY FOR LIBRA" sheetId="384" r:id="rId377"/>
    <sheet name="GENEVA LIBRARY FOR LIBRA (2)" sheetId="385" r:id="rId378"/>
    <sheet name="HUNTLEY AREA LIBRARY FOR" sheetId="386" r:id="rId379"/>
    <sheet name="HUNTLEY AREA LIBRARY FOR (2)" sheetId="387" r:id="rId380"/>
    <sheet name="HUNTLEY AREA LIBRARY FOR1" sheetId="388" r:id="rId381"/>
    <sheet name="HUNTLEY AREA LIBRARY FOR1 (2)" sheetId="389" r:id="rId382"/>
    <sheet name="MAPLE PARK VILLAGE LIBRA" sheetId="391" r:id="rId383"/>
    <sheet name="MAPLE PARK VILLAGE LIBRA (2)" sheetId="392" r:id="rId384"/>
    <sheet name="MAPLE PARK VILLAGE LIBRA1" sheetId="393" r:id="rId385"/>
    <sheet name="MAPLE PARK VILLAGE LIBRA1 (2)" sheetId="394" r:id="rId386"/>
    <sheet name="OSWEGO LIBRARY FOR LIBRA" sheetId="395" r:id="rId387"/>
    <sheet name="OSWEGO LIBRARY FOR LIBRA (2)" sheetId="396" r:id="rId388"/>
    <sheet name="ST CHARLES LIBRARY FOR L" sheetId="397" r:id="rId389"/>
    <sheet name="ST CHARLES LIBRARY FOR L (2)" sheetId="398" r:id="rId390"/>
    <sheet name="SUGAR GROVE LIBRARY FOR" sheetId="399" r:id="rId391"/>
    <sheet name="SUGAR GROVE LIBRARY FOR (2)" sheetId="400" r:id="rId392"/>
    <sheet name="TOWN &amp; COUNTRY LIBRARY F" sheetId="401" r:id="rId393"/>
    <sheet name="TOWN &amp; COUNTRY LIBRARY F (2)" sheetId="402" r:id="rId394"/>
    <sheet name="KANE COUNTY FOR REGIONAL" sheetId="406" r:id="rId395"/>
    <sheet name="KANE COUNTY FOR REGIONAL (2)" sheetId="407" r:id="rId396"/>
    <sheet name="KANE COUNTY FOR REGIONAL1" sheetId="408" r:id="rId397"/>
    <sheet name="KANE COUNTY FOR REGIONAL1 (2)" sheetId="409" r:id="rId398"/>
    <sheet name="KANE COUNTY FOR REGIONAL12" sheetId="410" r:id="rId399"/>
    <sheet name="KANE COUNTY FOR REGIONAL12 (2)" sheetId="411" r:id="rId400"/>
    <sheet name="DEKALB COUNTY FOR REGION" sheetId="513" r:id="rId401"/>
    <sheet name="DEKALB COUNTY FOR REGION (2)" sheetId="514" r:id="rId402"/>
    <sheet name="GRUNDY &amp; KENDALL COUNTIE" sheetId="515" r:id="rId403"/>
    <sheet name="GRUNDY &amp; KENDALL COUNTIE (2)" sheetId="516" r:id="rId404"/>
    <sheet name="LAKE COUNTY FOR REGIONAL" sheetId="412" r:id="rId405"/>
    <sheet name="LAKE COUNTY FOR REGIONAL (2)" sheetId="413" r:id="rId406"/>
    <sheet name="MCHENRY COUNTY FOR REGIO" sheetId="414" r:id="rId407"/>
    <sheet name="MCHENRY COUNTY FOR REGIO (2)" sheetId="415" r:id="rId408"/>
    <sheet name="ELGIN SCHOOL DISTRICT U-" sheetId="416" r:id="rId409"/>
    <sheet name="ELGIN SCHOOL DISTRICT U- (2)" sheetId="417" r:id="rId410"/>
    <sheet name="BATAVIA SCHOOL DISTRICT" sheetId="418" r:id="rId411"/>
    <sheet name="BATAVIA SCHOOL DISTRICT (2)" sheetId="419" r:id="rId412"/>
    <sheet name="YORKVILLE SCHOOL 115 FOR" sheetId="420" r:id="rId413"/>
    <sheet name="YORKVILLE SCHOOL 115 FOR (2)" sheetId="421" r:id="rId414"/>
    <sheet name="YORKVILLE SCHOOL 115 2 B" sheetId="422" r:id="rId415"/>
    <sheet name="YORKVILLE SCHOOL 115 2 B (2)" sheetId="423" r:id="rId416"/>
    <sheet name="AURORA WEST SCHOOL DISTR" sheetId="424" r:id="rId417"/>
    <sheet name="AURORA WEST SCHOOL DISTR (2)" sheetId="425" r:id="rId418"/>
    <sheet name="AURORA EAST SCHOOL DISTR" sheetId="426" r:id="rId419"/>
    <sheet name="AURORA EAST SCHOOL DISTR (2)" sheetId="427" r:id="rId420"/>
    <sheet name="CONSOLIDATED SCHOOL DIST" sheetId="428" r:id="rId421"/>
    <sheet name="CONSOLIDATED SCHOOL DIST (2)" sheetId="429" r:id="rId422"/>
    <sheet name="BARRINGTON SCHOOL DISTRI" sheetId="430" r:id="rId423"/>
    <sheet name="BARRINGTON SCHOOL DISTRI (2)" sheetId="431" r:id="rId424"/>
    <sheet name="COMMUNITY SCHOOL DISTRIC" sheetId="432" r:id="rId425"/>
    <sheet name="COMMUNITY SCHOOL DISTRIC (2)" sheetId="433" r:id="rId426"/>
    <sheet name="CENTRAL SCHOOL DISTRICT" sheetId="434" r:id="rId427"/>
    <sheet name="CENTRAL SCHOOL DISTRICT (2)" sheetId="435" r:id="rId428"/>
    <sheet name="KANELAND SCHOOL DISTRICT" sheetId="436" r:id="rId429"/>
    <sheet name="KANELAND SCHOOL DISTRICT (2)" sheetId="437" r:id="rId430"/>
    <sheet name="GENEVA SCHOOL DISTRICT 3" sheetId="438" r:id="rId431"/>
    <sheet name="GENEVA SCHOOL DISTRICT 3 (2)" sheetId="439" r:id="rId432"/>
    <sheet name="ST CHARLES SCHOOL DISTRI" sheetId="440" r:id="rId433"/>
    <sheet name="ST CHARLES SCHOOL DISTRI (2)" sheetId="441" r:id="rId434"/>
    <sheet name="OSWEGO SCHOOL DISTRICT 3" sheetId="442" r:id="rId435"/>
    <sheet name="OSWEGO SCHOOL DISTRICT 3 (2)" sheetId="443" r:id="rId436"/>
    <sheet name="SYCAMORE SCHOOL DISTRICT" sheetId="444" r:id="rId437"/>
    <sheet name="SYCAMORE SCHOOL DISTRICT (2)" sheetId="445" r:id="rId438"/>
    <sheet name="HINCKLEY-BIG ROCK DISTRI" sheetId="446" r:id="rId439"/>
    <sheet name="HINCKLEY-BIG ROCK DISTRI (2)" sheetId="447" r:id="rId440"/>
    <sheet name="ELGIN COMMUNITY COLLEGE" sheetId="448" r:id="rId441"/>
    <sheet name="ELGIN COMMUNITY COLLEGE (2)" sheetId="449" r:id="rId442"/>
    <sheet name="HARPER COMMUNITY COLLEGE" sheetId="450" r:id="rId443"/>
    <sheet name="HARPER COMMUNITY COLLEGE (2)" sheetId="451" r:id="rId444"/>
    <sheet name="HARPER COMMUNITY COLLEGE1" sheetId="452" r:id="rId445"/>
    <sheet name="HARPER COMMUNITY COLLEGE1 (2)" sheetId="453" r:id="rId446"/>
    <sheet name="KISHWAUKEE COMMUNITY COL" sheetId="454" r:id="rId447"/>
    <sheet name="KISHWAUKEE COMMUNITY COL (2)" sheetId="455" r:id="rId448"/>
    <sheet name="MC HENRY COUNTY COLLEGE" sheetId="465" r:id="rId449"/>
    <sheet name="MC HENRY COUNTY COLLEGE (2)" sheetId="466" r:id="rId450"/>
    <sheet name="WAUBONSEE COMMUNITY COLL" sheetId="467" r:id="rId451"/>
    <sheet name="WAUBONSEE COMMUNITY COLL (2)" sheetId="468" r:id="rId452"/>
    <sheet name="ALGONQUIN LAKE IN THE HI" sheetId="469" r:id="rId453"/>
    <sheet name="ALGONQUIN LAKE IN THE HI (2)" sheetId="470" r:id="rId454"/>
    <sheet name="CARPENTERSVILLE &amp; COUNTR" sheetId="471" r:id="rId455"/>
    <sheet name="CARPENTERSVILLE &amp; COUNTR (2)" sheetId="472" r:id="rId456"/>
    <sheet name="EAST DUNDEE &amp; COUNTRYSID" sheetId="473" r:id="rId457"/>
    <sheet name="EAST DUNDEE &amp; COUNTRYSID (2)" sheetId="474" r:id="rId458"/>
    <sheet name="ELBURN &amp; COUNTRYSIDE FIR" sheetId="475" r:id="rId459"/>
    <sheet name="ELBURN &amp; COUNTRYSIDE FIR (2)" sheetId="476" r:id="rId460"/>
    <sheet name="ELBURN &amp; COUNTRYSIDE FIR1" sheetId="477" r:id="rId461"/>
    <sheet name="ELBURN &amp; COUNTRYSIDE FIR1 (2)" sheetId="478" r:id="rId462"/>
    <sheet name="ELBURN &amp; COUNTRYSIDE FIR12" sheetId="479" r:id="rId463"/>
    <sheet name="ELBURN &amp; COUNTRYSIDE FIR12 (2)" sheetId="480" r:id="rId464"/>
    <sheet name="FOX RIVER &amp; COUNTRYSIDE" sheetId="481" r:id="rId465"/>
    <sheet name="FOX RIVER &amp; COUNTRYSIDE (2)" sheetId="482" r:id="rId466"/>
    <sheet name="FOX RIVER &amp; COUNTRYSIDE1" sheetId="483" r:id="rId467"/>
    <sheet name="FOX RIVER &amp; COUNTRYSIDE1 (2)" sheetId="484" r:id="rId468"/>
    <sheet name="HAMPSHIRE FIRE DISTRICT" sheetId="485" r:id="rId469"/>
    <sheet name="HAMPSHIRE FIRE DISTRICT (2)" sheetId="486" r:id="rId470"/>
    <sheet name="HUNTLEY FIRE DISTRICT FO" sheetId="487" r:id="rId471"/>
    <sheet name="HUNTLEY FIRE DISTRICT FO (2)" sheetId="488" r:id="rId472"/>
    <sheet name="NORTH AURORA FIRE DISTRI" sheetId="489" r:id="rId473"/>
    <sheet name="NORTH AURORA FIRE DISTRI (2)" sheetId="490" r:id="rId474"/>
    <sheet name="SUGAR GROVE FIRE DISTRIC" sheetId="491" r:id="rId475"/>
    <sheet name="SUGAR GROVE FIRE DISTRIC (2)" sheetId="492" r:id="rId476"/>
    <sheet name="SUGAR GROVE FIRE DISTRIC1" sheetId="493" r:id="rId477"/>
    <sheet name="SUGAR GROVE FIRE DISTRIC1 (2)" sheetId="494" r:id="rId478"/>
    <sheet name="(BURLINGTON FIRE DIST) P" sheetId="495" r:id="rId479"/>
    <sheet name="(BURLINGTON FIRE DIST) P (2)" sheetId="496" r:id="rId480"/>
    <sheet name="(HAMPSHIRE FIRE DIST) PR" sheetId="497" r:id="rId481"/>
    <sheet name="(HAMPSHIRE FIRE DIST) PR (2)" sheetId="498" r:id="rId482"/>
    <sheet name="(HAMPSHIRE FIRE DIST) TO" sheetId="499" r:id="rId483"/>
    <sheet name="(HAMPSHIRE FIRE DIST) TO (2)" sheetId="500" r:id="rId484"/>
    <sheet name="(FOREST PRESERVE) ISSUE" sheetId="501" r:id="rId485"/>
    <sheet name="(FOREST PRESERVE) ISSUE (2)" sheetId="502" r:id="rId486"/>
    <sheet name="(ELGIN TOWNSHIP) PROPOSI" sheetId="503" r:id="rId487"/>
    <sheet name="(ELGIN TOWNSHIP) PROPOSI (2)" sheetId="504" r:id="rId488"/>
    <sheet name="(PINGREE GROVE &amp; CSIDE F" sheetId="505" r:id="rId489"/>
    <sheet name="(PINGREE GROVE &amp; CSIDE F (2)" sheetId="506" r:id="rId490"/>
    <sheet name="(VILL OF WAYNE) U-46 APP" sheetId="507" r:id="rId491"/>
    <sheet name="(VILL OF WAYNE) U-46 APP (2)" sheetId="508" r:id="rId492"/>
    <sheet name="(GENEVA LIB) PROPOSITION" sheetId="509" r:id="rId493"/>
    <sheet name="(GENEVA LIB) PROPOSITION (2)" sheetId="510" r:id="rId494"/>
    <sheet name="(FOX RIVER &amp; CSIDE FIRE)" sheetId="511" r:id="rId495"/>
    <sheet name="(FOX RIVER &amp; CSIDE FIRE) (2)" sheetId="512" r:id="rId496"/>
  </sheets>
  <definedNames>
    <definedName name="DVTafterprovisionals_Crosstab" localSheetId="478">#REF!</definedName>
    <definedName name="DVTafterprovisionals_Crosstab" localSheetId="479">#REF!</definedName>
    <definedName name="DVTafterprovisionals_Crosstab" localSheetId="486">#REF!</definedName>
    <definedName name="DVTafterprovisionals_Crosstab" localSheetId="487">#REF!</definedName>
    <definedName name="DVTafterprovisionals_Crosstab" localSheetId="484">#REF!</definedName>
    <definedName name="DVTafterprovisionals_Crosstab" localSheetId="485">#REF!</definedName>
    <definedName name="DVTafterprovisionals_Crosstab" localSheetId="494">#REF!</definedName>
    <definedName name="DVTafterprovisionals_Crosstab" localSheetId="495">#REF!</definedName>
    <definedName name="DVTafterprovisionals_Crosstab" localSheetId="492">#REF!</definedName>
    <definedName name="DVTafterprovisionals_Crosstab" localSheetId="493">#REF!</definedName>
    <definedName name="DVTafterprovisionals_Crosstab" localSheetId="480">#REF!</definedName>
    <definedName name="DVTafterprovisionals_Crosstab" localSheetId="481">#REF!</definedName>
    <definedName name="DVTafterprovisionals_Crosstab" localSheetId="482">#REF!</definedName>
    <definedName name="DVTafterprovisionals_Crosstab" localSheetId="483">#REF!</definedName>
    <definedName name="DVTafterprovisionals_Crosstab" localSheetId="488">#REF!</definedName>
    <definedName name="DVTafterprovisionals_Crosstab" localSheetId="489">#REF!</definedName>
    <definedName name="DVTafterprovisionals_Crosstab" localSheetId="490">#REF!</definedName>
    <definedName name="DVTafterprovisionals_Crosstab" localSheetId="491">#REF!</definedName>
    <definedName name="DVTafterprovisionals_Crosstab" localSheetId="400">#REF!</definedName>
    <definedName name="DVTafterprovisionals_Crosstab" localSheetId="401">#REF!</definedName>
    <definedName name="DVTafterprovisionals_Crosstab" localSheetId="402">#REF!</definedName>
    <definedName name="DVTafterprovisionals_Crosstab" localSheetId="403">#REF!</definedName>
    <definedName name="DVTafterprovisionals_Crosstab">#REF!</definedName>
    <definedName name="_xlnm.Print_Area" localSheetId="478">'(BURLINGTON FIRE DIST) P'!$A$1:$F$16</definedName>
    <definedName name="_xlnm.Print_Area" localSheetId="486">'(ELGIN TOWNSHIP) PROPOSI'!$A$1:$F$67</definedName>
    <definedName name="_xlnm.Print_Area" localSheetId="484">'(FOREST PRESERVE) ISSUE'!$A$1:$F$251</definedName>
    <definedName name="_xlnm.Print_Area" localSheetId="494">'(FOX RIVER &amp; CSIDE FIRE)'!$A$1:$F$32</definedName>
    <definedName name="_xlnm.Print_Area" localSheetId="492">'(GENEVA LIB) PROPOSITION'!$A$1:$F$33</definedName>
    <definedName name="_xlnm.Print_Area" localSheetId="480">'(HAMPSHIRE FIRE DIST) PR'!$A$1:$F$13</definedName>
    <definedName name="_xlnm.Print_Area" localSheetId="482">'(HAMPSHIRE FIRE DIST) TO'!$A$1:$F$13</definedName>
    <definedName name="_xlnm.Print_Area" localSheetId="488">'(PINGREE GROVE &amp; CSIDE F'!$A$1:$F$27</definedName>
    <definedName name="_xlnm.Print_Area" localSheetId="490">'(VILL OF WAYNE) U-46 APP'!$A$1:$F$10</definedName>
    <definedName name="_xlnm.Print_Area" localSheetId="452">'ALGONQUIN LAKE IN THE HI'!$A$1:$F$15</definedName>
    <definedName name="_xlnm.Print_Area" localSheetId="354">'ALGONQUIN LIBRARY FOR LI'!$A$1:$F$10</definedName>
    <definedName name="_xlnm.Print_Area" localSheetId="356">'ALGONQUIN LIBRARY FOR LI1'!$A$1:$E$10</definedName>
    <definedName name="_xlnm.Print_Area" localSheetId="358">'ALGONQUIN LIBRARY FOR LI12'!$A$1:$F$10</definedName>
    <definedName name="_xlnm.Print_Area" localSheetId="418">'AURORA EAST SCHOOL DISTR'!$A$1:$H$15</definedName>
    <definedName name="_xlnm.Print_Area" localSheetId="168">'AURORA TOWNSHIP FOR ASSE'!$A$1:$E$23</definedName>
    <definedName name="_xlnm.Print_Area" localSheetId="166">'AURORA TOWNSHIP FOR CLER'!$A$1:$E$23</definedName>
    <definedName name="_xlnm.Print_Area" localSheetId="170">'AURORA TOWNSHIP FOR HIGH'!$A$1:$E$23</definedName>
    <definedName name="_xlnm.Print_Area" localSheetId="164">'AURORA TOWNSHIP FOR SUPE'!$A$1:$E$23</definedName>
    <definedName name="_xlnm.Print_Area" localSheetId="172">'AURORA TOWNSHIP FOR TRUS'!$A$1:$H$23</definedName>
    <definedName name="_xlnm.Print_Area" localSheetId="416">'AURORA WEST SCHOOL DISTR'!$A$1:$H$30</definedName>
    <definedName name="_xlnm.Print_Area" localSheetId="360">'BARRINGTON LIBRARY FOR L'!$A$1:$F$9</definedName>
    <definedName name="_xlnm.Print_Area" localSheetId="422">'BARRINGTON SCHOOL DISTRI'!$A$1:$K$10</definedName>
    <definedName name="_xlnm.Print_Area" localSheetId="324">'BARTLETT PARK DISTRICT F'!$A$1:$H$9</definedName>
    <definedName name="_xlnm.Print_Area" localSheetId="362">'BATAVIA LIBRARY FOR LIBR'!$A$1:$H$33</definedName>
    <definedName name="_xlnm.Print_Area" localSheetId="364">'BATAVIA LIBRARY FOR LIBR1'!$A$1:$G$33</definedName>
    <definedName name="_xlnm.Print_Area" localSheetId="326">'BATAVIA PARK DISTRICT FO'!$A$1:$G$33</definedName>
    <definedName name="_xlnm.Print_Area" localSheetId="410">'BATAVIA SCHOOL DISTRICT'!$A$1:$I$37</definedName>
    <definedName name="_xlnm.Print_Area" localSheetId="178">'BATAVIA TOWNSHIP FOR ASS'!$A$1:$E$29</definedName>
    <definedName name="_xlnm.Print_Area" localSheetId="176">'BATAVIA TOWNSHIP FOR CLE'!$A$1:$E$29</definedName>
    <definedName name="_xlnm.Print_Area" localSheetId="180">'BATAVIA TOWNSHIP FOR HIG'!$A$1:$E$29</definedName>
    <definedName name="_xlnm.Print_Area" localSheetId="174">'BATAVIA TOWNSHIP FOR SUP'!$A$1:$E$29</definedName>
    <definedName name="_xlnm.Print_Area" localSheetId="182">'BATAVIA TOWNSHIP FOR TRU'!$A$1:$H$29</definedName>
    <definedName name="_xlnm.Print_Area" localSheetId="328">'BIG ROCK PARK DISTRICT F'!$A$1:$E$10</definedName>
    <definedName name="_xlnm.Print_Area" localSheetId="188">'BIG ROCK TOWNSHIP FOR AS'!$A$1:$E$10</definedName>
    <definedName name="_xlnm.Print_Area" localSheetId="186">'BIG ROCK TOWNSHIP FOR CL'!$A$1:$E$10</definedName>
    <definedName name="_xlnm.Print_Area" localSheetId="190">'BIG ROCK TOWNSHIP FOR HI'!$A$1:$G$10</definedName>
    <definedName name="_xlnm.Print_Area" localSheetId="184">'BIG ROCK TOWNSHIP FOR SU'!$A$1:$E$10</definedName>
    <definedName name="_xlnm.Print_Area" localSheetId="192">'BIG ROCK TOWNSHIP FOR TR'!$A$1:$F$10</definedName>
    <definedName name="_xlnm.Print_Area" localSheetId="194">'BLACKBERRY TOWNSHIP FOR'!$A$1:$F$14</definedName>
    <definedName name="_xlnm.Print_Area" localSheetId="196">'BLACKBERRY TOWNSHIP FOR1'!$A$1:$E$14</definedName>
    <definedName name="_xlnm.Print_Area" localSheetId="198">'BLACKBERRY TOWNSHIP FOR12'!$A$1:$E$14</definedName>
    <definedName name="_xlnm.Print_Area" localSheetId="200">'BLACKBERRY TOWNSHIP FOR123'!$A$1:$E$14</definedName>
    <definedName name="_xlnm.Print_Area" localSheetId="202">'BLACKBERRY TOWNSHIP FOR1234'!$A$1:$I$14</definedName>
    <definedName name="_xlnm.Print_Area" localSheetId="204">'BURLINGTON TOWNSHIP FOR'!$A$1:$E$9</definedName>
    <definedName name="_xlnm.Print_Area" localSheetId="206">'BURLINGTON TOWNSHIP FOR1'!$A$1:$E$9</definedName>
    <definedName name="_xlnm.Print_Area" localSheetId="208">'BURLINGTON TOWNSHIP FOR12'!$A$1:$E$9</definedName>
    <definedName name="_xlnm.Print_Area" localSheetId="210">'BURLINGTON TOWNSHIP FOR123'!$A$1:$E$9</definedName>
    <definedName name="_xlnm.Print_Area" localSheetId="212">'BURLINGTON TOWNSHIP FOR1234'!$A$1:$G$9</definedName>
    <definedName name="_xlnm.Print_Area" localSheetId="218">'CAMPTON TOWNSHIP FOR ASS'!$A$1:$E$18</definedName>
    <definedName name="_xlnm.Print_Area" localSheetId="216">'CAMPTON TOWNSHIP FOR CLE'!$A$1:$E$18</definedName>
    <definedName name="_xlnm.Print_Area" localSheetId="220">'CAMPTON TOWNSHIP FOR HIG'!$A$1:$E$18</definedName>
    <definedName name="_xlnm.Print_Area" localSheetId="214">'CAMPTON TOWNSHIP FOR SUP'!$A$1:$E$18</definedName>
    <definedName name="_xlnm.Print_Area" localSheetId="222">'CAMPTON TOWNSHIP FOR TRU'!$A$1:$H$18</definedName>
    <definedName name="_xlnm.Print_Area" localSheetId="454">'CARPENTERSVILLE &amp; COUNTR'!$A$1:$E$16</definedName>
    <definedName name="_xlnm.Print_Area" localSheetId="426">'CENTRAL SCHOOL DISTRICT'!$A$1:$K$28</definedName>
    <definedName name="_xlnm.Print_Area" localSheetId="4">'CITY OF BATAVIA FOR CLER'!$A$1:$F$31</definedName>
    <definedName name="_xlnm.Print_Area" localSheetId="2">'CITY OF BATAVIA FOR MAYO'!$A$1:$F$31</definedName>
    <definedName name="_xlnm.Print_Area" localSheetId="6">'CITY OF BATAVIA FOR TREA'!$A$1:$E$31</definedName>
    <definedName name="_xlnm.Print_Area" localSheetId="8">'CITY OF BATAVIA, WARD 1'!$A$1:$E$12</definedName>
    <definedName name="_xlnm.Print_Area" localSheetId="10">'CITY OF BATAVIA, WARD 11'!$A$1:$F$12</definedName>
    <definedName name="_xlnm.Print_Area" localSheetId="12">'CITY OF BATAVIA, WARD 2'!$A$1:$E$14</definedName>
    <definedName name="_xlnm.Print_Area" localSheetId="14">'CITY OF BATAVIA, WARD 3'!$A$1:$E$13</definedName>
    <definedName name="_xlnm.Print_Area" localSheetId="16">'CITY OF BATAVIA, WARD 4'!$A$1:$E$14</definedName>
    <definedName name="_xlnm.Print_Area" localSheetId="18">'CITY OF BATAVIA, WARD 5'!$A$1:$E$16</definedName>
    <definedName name="_xlnm.Print_Area" localSheetId="20">'CITY OF BATAVIA, WARD 6'!$A$1:$E$14</definedName>
    <definedName name="_xlnm.Print_Area" localSheetId="22">'CITY OF BATAVIA, WARD 7'!$A$1:$E$15</definedName>
    <definedName name="_xlnm.Print_Area" localSheetId="24">'CITY OF ELGIN FOR CITY C'!$A$1:$K$74</definedName>
    <definedName name="_xlnm.Print_Area" localSheetId="26">'CITY OF GENEVA FOR MAYOR'!$A$1:$F$27</definedName>
    <definedName name="_xlnm.Print_Area" localSheetId="28">'CITY OF GENEVA FOR TREAS'!$A$1:$E$27</definedName>
    <definedName name="_xlnm.Print_Area" localSheetId="30">'CITY OF GENEVA, WARD 1 F'!$A$1:$F$12</definedName>
    <definedName name="_xlnm.Print_Area" localSheetId="32">'CITY OF GENEVA, WARD 2 F'!$A$1:$F$13</definedName>
    <definedName name="_xlnm.Print_Area" localSheetId="34">'CITY OF GENEVA, WARD 3 F'!$A$1:$F$12</definedName>
    <definedName name="_xlnm.Print_Area" localSheetId="36">'CITY OF GENEVA, WARD 4 F'!$A$1:$F$12</definedName>
    <definedName name="_xlnm.Print_Area" localSheetId="38">'CITY OF GENEVA, WARD 5 F'!$A$1:$F$14</definedName>
    <definedName name="_xlnm.Print_Area" localSheetId="42">'CITY OF ST CHARLES FOR C'!$A$1:$E$35</definedName>
    <definedName name="_xlnm.Print_Area" localSheetId="40">'CITY OF ST CHARLES FOR M'!$A$1:$E$35</definedName>
    <definedName name="_xlnm.Print_Area" localSheetId="44">'CITY OF ST CHARLES FOR T'!$A$1:$E$35</definedName>
    <definedName name="_xlnm.Print_Area" localSheetId="46">'CITY OF ST CHARLES, WARD'!$A$1:$E$12</definedName>
    <definedName name="_xlnm.Print_Area" localSheetId="48">'CITY OF ST CHARLES, WARD1'!$A$1:$F$13</definedName>
    <definedName name="_xlnm.Print_Area" localSheetId="50">'CITY OF ST CHARLES, WARD12'!$A$1:$E$16</definedName>
    <definedName name="_xlnm.Print_Area" localSheetId="52">'CITY OF ST CHARLES, WARD123'!$A$1:$F$19</definedName>
    <definedName name="_xlnm.Print_Area" localSheetId="54">'CITY OF ST CHARLES, WARD1234'!$A$1:$E$13</definedName>
    <definedName name="_xlnm.Print_Area" localSheetId="424">'COMMUNITY SCHOOL DISTRIC'!$A$1:$J$55</definedName>
    <definedName name="_xlnm.Print_Area" localSheetId="420">'CONSOLIDATED SCHOOL DIST'!$A$1:$H$15</definedName>
    <definedName name="_xlnm.Print_Area" localSheetId="400">'DEKALB COUNTY FOR REGION'!$A$1:$F$14</definedName>
    <definedName name="_xlnm.Print_Area" localSheetId="228">'DUNDEE TOWNSHIP FOR ASSE'!$A$1:$E$43</definedName>
    <definedName name="_xlnm.Print_Area" localSheetId="226">'DUNDEE TOWNSHIP FOR CLER'!$A$1:$E$43</definedName>
    <definedName name="_xlnm.Print_Area" localSheetId="230">'DUNDEE TOWNSHIP FOR HIGH'!$A$1:$E$43</definedName>
    <definedName name="_xlnm.Print_Area" localSheetId="224">'DUNDEE TOWNSHIP FOR SUPE'!$A$1:$F$43</definedName>
    <definedName name="_xlnm.Print_Area" localSheetId="232">'DUNDEE TOWNSHIP FOR TRUS'!$A$1:$H$43</definedName>
    <definedName name="_xlnm.Print_Area" localSheetId="330">'DUNDEE TOWNSHIP PARK DIS'!$A$1:$F$45</definedName>
    <definedName name="_xlnm.Print_Area" localSheetId="456">'EAST DUNDEE &amp; COUNTRYSID'!$A$1:$E$12</definedName>
    <definedName name="_xlnm.Print_Area" localSheetId="458">'ELBURN &amp; COUNTRYSIDE FIR'!$A$1:$E$28</definedName>
    <definedName name="_xlnm.Print_Area" localSheetId="460">'ELBURN &amp; COUNTRYSIDE FIR1'!$A$1:$E$28</definedName>
    <definedName name="_xlnm.Print_Area" localSheetId="462">'ELBURN &amp; COUNTRYSIDE FIR12'!$A$1:$E$28</definedName>
    <definedName name="_xlnm.Print_Area" localSheetId="440">'ELGIN COMMUNITY COLLEGE'!$A$1:$I$164</definedName>
    <definedName name="_xlnm.Print_Area" localSheetId="408">'ELGIN SCHOOL DISTRICT U-'!$A$1:$I$73</definedName>
    <definedName name="_xlnm.Print_Area" localSheetId="238">'ELGIN TOWNSHIP FOR ASSES'!$A$1:$E$67</definedName>
    <definedName name="_xlnm.Print_Area" localSheetId="236">'ELGIN TOWNSHIP FOR CLERK'!$A$1:$E$67</definedName>
    <definedName name="_xlnm.Print_Area" localSheetId="240">'ELGIN TOWNSHIP FOR HIGHW'!$A$1:$E$67</definedName>
    <definedName name="_xlnm.Print_Area" localSheetId="234">'ELGIN TOWNSHIP FOR SUPER'!$A$1:$F$67</definedName>
    <definedName name="_xlnm.Print_Area" localSheetId="242">'ELGIN TOWNSHIP FOR TRUST'!$A$1:$L$67</definedName>
    <definedName name="_xlnm.Print_Area" localSheetId="368">'ELLA JOHNSON LIBRARY FOR'!$A$1:$G$20</definedName>
    <definedName name="_xlnm.Print_Area" localSheetId="370">'ELLA JOHNSON LIBRARY FOR1'!$A$1:$E$20</definedName>
    <definedName name="_xlnm.Print_Area" localSheetId="372">'ELLA JOHNSON LIBRARY FOR12'!$A$1:$E$20</definedName>
    <definedName name="_xlnm.Print_Area" localSheetId="464">'FOX RIVER &amp; COUNTRYSIDE'!$A$1:$G$32</definedName>
    <definedName name="_xlnm.Print_Area" localSheetId="466">'FOX RIVER &amp; COUNTRYSIDE1'!$A$1:$F$32</definedName>
    <definedName name="_xlnm.Print_Area" localSheetId="366">'FOX RIVER VALLEY PUBLIC'!$A$1:$G$49</definedName>
    <definedName name="_xlnm.Print_Area" localSheetId="332">'FOX VALLEY PARK DISTRICT'!$A$1:$F$22</definedName>
    <definedName name="_xlnm.Print_Area" localSheetId="334">'FOX VALLEY PARK DISTRICT1'!$A$1:$H$14</definedName>
    <definedName name="_xlnm.Print_Area" localSheetId="336">'FOX VALLEY PARK DISTRICT12'!$A$1:$H$13</definedName>
    <definedName name="_xlnm.Print_Area" localSheetId="338">'FOX VALLEY PARK DISTRICT123'!$A$1:$E$32</definedName>
    <definedName name="_xlnm.Print_Area" localSheetId="374">'GAIL BORDEN LIBRARY FOR'!$A$1:$J$75</definedName>
    <definedName name="_xlnm.Print_Area" localSheetId="376">'GENEVA LIBRARY FOR LIBRA'!$A$1:$G$33</definedName>
    <definedName name="_xlnm.Print_Area" localSheetId="340">'GENEVA PARK DISTRICT FOR'!$A$1:$F$33</definedName>
    <definedName name="_xlnm.Print_Area" localSheetId="430">'GENEVA SCHOOL DISTRICT 3'!$A$1:$I$34</definedName>
    <definedName name="_xlnm.Print_Area" localSheetId="248">'GENEVA TOWNSHIP FOR ASSE'!$A$1:$E$29</definedName>
    <definedName name="_xlnm.Print_Area" localSheetId="246">'GENEVA TOWNSHIP FOR CLER'!$A$1:$E$29</definedName>
    <definedName name="_xlnm.Print_Area" localSheetId="250">'GENEVA TOWNSHIP FOR HIGH'!$A$1:$E$29</definedName>
    <definedName name="_xlnm.Print_Area" localSheetId="244">'GENEVA TOWNSHIP FOR SUPE'!$A$1:$E$29</definedName>
    <definedName name="_xlnm.Print_Area" localSheetId="252">'GENEVA TOWNSHIP FOR TRUS'!$A$1:$H$29</definedName>
    <definedName name="_xlnm.Print_Area" localSheetId="402">'GRUNDY &amp; KENDALL COUNTIE'!$A$1:$E$11</definedName>
    <definedName name="_xlnm.Print_Area" localSheetId="468">'HAMPSHIRE FIRE DISTRICT'!$A$1:$E$13</definedName>
    <definedName name="_xlnm.Print_Area" localSheetId="342">'HAMPSHIRE PARK DISTRICT1'!$A$1:$E$13</definedName>
    <definedName name="_xlnm.Print_Area" localSheetId="258">'HAMPSHIRE TOWNSHIP FOR A'!$A$1:$E$11</definedName>
    <definedName name="_xlnm.Print_Area" localSheetId="256">'HAMPSHIRE TOWNSHIP FOR C'!$A$1:$E$11</definedName>
    <definedName name="_xlnm.Print_Area" localSheetId="260">'HAMPSHIRE TOWNSHIP FOR H'!$A$1:$E$11</definedName>
    <definedName name="_xlnm.Print_Area" localSheetId="254">'HAMPSHIRE TOWNSHIP FOR S'!$A$1:$E$11</definedName>
    <definedName name="_xlnm.Print_Area" localSheetId="262">'HAMPSHIRE TOWNSHIP FOR T'!$A$1:$H$11</definedName>
    <definedName name="_xlnm.Print_Area" localSheetId="442">'HARPER COMMUNITY COLLEGE'!$A$1:$E$10</definedName>
    <definedName name="_xlnm.Print_Area" localSheetId="444">'HARPER COMMUNITY COLLEGE1'!$A$1:$G$10</definedName>
    <definedName name="_xlnm.Print_Area" localSheetId="438">'HINCKLEY-BIG ROCK DISTRI'!$A$1:$G$10</definedName>
    <definedName name="_xlnm.Print_Area" localSheetId="378">'HUNTLEY AREA LIBRARY FOR'!$A$1:$G$15</definedName>
    <definedName name="_xlnm.Print_Area" localSheetId="380">'HUNTLEY AREA LIBRARY FOR1'!$A$1:$F$15</definedName>
    <definedName name="_xlnm.Print_Area" localSheetId="470">'HUNTLEY FIRE DISTRICT FO'!$A$1:$G$17</definedName>
    <definedName name="_xlnm.Print_Area" localSheetId="344">'HUNTLEY PARK DISTRICT FO'!$A$1:$F$14</definedName>
    <definedName name="_xlnm.Print_Area" localSheetId="346">'HUNTLEY PARK DISTRICT FO1'!$A$1:$E$14</definedName>
    <definedName name="_xlnm.Print_Area" localSheetId="394">'KANE COUNTY FOR REGIONAL'!$A$1:$F$244</definedName>
    <definedName name="_xlnm.Print_Area" localSheetId="396">'KANE COUNTY FOR REGIONAL1'!$A$1:$E$244</definedName>
    <definedName name="_xlnm.Print_Area" localSheetId="398">'KANE COUNTY FOR REGIONAL12'!$A$1:$E$244</definedName>
    <definedName name="_xlnm.Print_Area" localSheetId="428">'KANELAND SCHOOL DISTRICT'!$A$1:$H$28</definedName>
    <definedName name="_xlnm.Print_Area" localSheetId="266">'KANEVILLE TOWNSHIP FOR C'!$A$1:$E$9</definedName>
    <definedName name="_xlnm.Print_Area" localSheetId="268">'KANEVILLE TOWNSHIP FOR H'!$A$1:$E$9</definedName>
    <definedName name="_xlnm.Print_Area" localSheetId="264">'KANEVILLE TOWNSHIP FOR S'!$A$1:$E$9</definedName>
    <definedName name="_xlnm.Print_Area" localSheetId="270">'KANEVILLE TOWNSHIP FOR T'!$A$1:$H$9</definedName>
    <definedName name="_xlnm.Print_Area" localSheetId="446">'KISHWAUKEE COMMUNITY COL'!$A$1:$H$11</definedName>
    <definedName name="_xlnm.Print_Area" localSheetId="404">'LAKE COUNTY FOR REGIONAL'!$A$1:$E$10</definedName>
    <definedName name="_xlnm.Print_Area" localSheetId="382">'MAPLE PARK VILLAGE LIBRA'!$A$1:$F$10</definedName>
    <definedName name="_xlnm.Print_Area" localSheetId="384">'MAPLE PARK VILLAGE LIBRA1'!$A$1:$E$10</definedName>
    <definedName name="_xlnm.Print_Area" localSheetId="448">'MC HENRY COUNTY COLLEGE'!$A$1:$I$15</definedName>
    <definedName name="_xlnm.Print_Area" localSheetId="406">'MCHENRY COUNTY FOR REGIO'!$A$1:$F$15</definedName>
    <definedName name="_xlnm.Print_Area" localSheetId="472">'NORTH AURORA FIRE DISTRI'!$A$1:$F$22</definedName>
    <definedName name="_xlnm.Print_Area" localSheetId="386">'OSWEGO LIBRARY FOR LIBRA'!$A$1:$H$12</definedName>
    <definedName name="_xlnm.Print_Area" localSheetId="434">'OSWEGO SCHOOL DISTRICT 3'!$A$1:$L$9</definedName>
    <definedName name="_xlnm.Print_Area" localSheetId="276">'PLATO TOWNSHIP FOR ASSES'!$A$1:$E$11</definedName>
    <definedName name="_xlnm.Print_Area" localSheetId="274">'PLATO TOWNSHIP FOR CLERK'!$A$1:$E$11</definedName>
    <definedName name="_xlnm.Print_Area" localSheetId="278">'PLATO TOWNSHIP FOR HIGHW'!$A$1:$E$11</definedName>
    <definedName name="_xlnm.Print_Area" localSheetId="272">'PLATO TOWNSHIP FOR SUPER'!$A$1:$E$11</definedName>
    <definedName name="_xlnm.Print_Area" localSheetId="280">'PLATO TOWNSHIP FOR TRUST'!$A$1:$H$11</definedName>
    <definedName name="_xlnm.Print_Area" localSheetId="286">'RUTLAND TOWNSHIP FOR ASS'!$A$1:$F$17</definedName>
    <definedName name="_xlnm.Print_Area" localSheetId="284">'RUTLAND TOWNSHIP FOR CLE'!$A$1:$F$17</definedName>
    <definedName name="_xlnm.Print_Area" localSheetId="288">'RUTLAND TOWNSHIP FOR HIG'!$A$1:$F$17</definedName>
    <definedName name="_xlnm.Print_Area" localSheetId="282">'RUTLAND TOWNSHIP FOR SUP'!$A$1:$F$17</definedName>
    <definedName name="_xlnm.Print_Area" localSheetId="290">'RUTLAND TOWNSHIP FOR TRU'!$A$1:$K$17</definedName>
    <definedName name="_xlnm.Print_Area" localSheetId="388">'ST CHARLES LIBRARY FOR L'!$A$1:$G$44</definedName>
    <definedName name="_xlnm.Print_Area" localSheetId="348">'ST CHARLES PARK DISTRICT'!$A$1:$I$46</definedName>
    <definedName name="_xlnm.Print_Area" localSheetId="432">'ST CHARLES SCHOOL DISTRI'!$A$1:$K$54</definedName>
    <definedName name="_xlnm.Print_Area" localSheetId="292">'ST CHARLES TOWNSHIP FOR'!$A$1:$E$42</definedName>
    <definedName name="_xlnm.Print_Area" localSheetId="294">'ST CHARLES TOWNSHIP FOR1'!$A$1:$E$42</definedName>
    <definedName name="_xlnm.Print_Area" localSheetId="296">'ST CHARLES TOWNSHIP FOR12'!$A$1:$E$42</definedName>
    <definedName name="_xlnm.Print_Area" localSheetId="298">'ST CHARLES TOWNSHIP FOR123'!$A$1:$E$42</definedName>
    <definedName name="_xlnm.Print_Area" localSheetId="300">'ST CHARLES TOWNSHIP FOR1234'!$A$1:$H$42</definedName>
    <definedName name="_xlnm.Print_Area" localSheetId="474">'SUGAR GROVE FIRE DISTRIC'!$A$1:$F$16</definedName>
    <definedName name="_xlnm.Print_Area" localSheetId="476">'SUGAR GROVE FIRE DISTRIC1'!$A$1:$E$16</definedName>
    <definedName name="_xlnm.Print_Area" localSheetId="390">'SUGAR GROVE LIBRARY FOR'!$A$1:$E$16</definedName>
    <definedName name="_xlnm.Print_Area" localSheetId="350">'SUGAR GROVE PARK DISTRIC'!$A$1:$F$16</definedName>
    <definedName name="_xlnm.Print_Area" localSheetId="352">'SUGAR GROVE PARK DISTRIC1'!$A$1:$E$16</definedName>
    <definedName name="_xlnm.Print_Area" localSheetId="302">'SUGAR GROVE TOWNSHIP FOR'!$A$1:$E$14</definedName>
    <definedName name="_xlnm.Print_Area" localSheetId="304">'SUGAR GROVE TOWNSHIP FOR1'!$A$1:$E$14</definedName>
    <definedName name="_xlnm.Print_Area" localSheetId="306">'SUGAR GROVE TOWNSHIP FOR12'!$A$1:$F$14</definedName>
    <definedName name="_xlnm.Print_Area" localSheetId="308">'SUGAR GROVE TOWNSHIP FOR123'!$A$1:$E$14</definedName>
    <definedName name="_xlnm.Print_Area" localSheetId="310">'SUGAR GROVE TOWNSHIP FOR1234'!$A$1:$H$14</definedName>
    <definedName name="_xlnm.Print_Area" localSheetId="312">'SUGAR GROVE TOWNSHIP FOR2'!$A$1:$G$14</definedName>
    <definedName name="_xlnm.Print_Area" localSheetId="436">'SYCAMORE SCHOOL DISTRICT'!$A$1:$I$11</definedName>
    <definedName name="_xlnm.Print_Area" localSheetId="392">'TOWN &amp; COUNTRY LIBRARY F'!$A$1:$H$18</definedName>
    <definedName name="_xlnm.Print_Area" localSheetId="56">'VILLAGE OF ALGONQUIN FOR'!$A$1:$E$14</definedName>
    <definedName name="_xlnm.Print_Area" localSheetId="58">'VILLAGE OF ALGONQUIN FOR1'!$A$1:$E$14</definedName>
    <definedName name="_xlnm.Print_Area" localSheetId="60">'VILLAGE OF ALGONQUIN FOR12'!$A$1:$J$14</definedName>
    <definedName name="_xlnm.Print_Area" localSheetId="62">'VILLAGE OF BARRINGTON HI'!$A$1:$F$9</definedName>
    <definedName name="_xlnm.Print_Area" localSheetId="64">'VILLAGE OF BARRINGTON HI1'!$A$1:$K$9</definedName>
    <definedName name="_xlnm.Print_Area" localSheetId="66">'VILLAGE OF BARTLETT FOR'!$A$1:$E$9</definedName>
    <definedName name="_xlnm.Print_Area" localSheetId="68">'VILLAGE OF BARTLETT FOR1'!$A$1:$E$9</definedName>
    <definedName name="_xlnm.Print_Area" localSheetId="70">'VILLAGE OF BARTLETT FOR12'!$A$1:$G$9</definedName>
    <definedName name="_xlnm.Print_Area" localSheetId="72">'VILLAGE OF BIG ROCK FOR'!$A$1:$F$10</definedName>
    <definedName name="_xlnm.Print_Area" localSheetId="74">'VILLAGE OF BURLINGTON FO'!$A$1:$E$9</definedName>
    <definedName name="_xlnm.Print_Area" localSheetId="76">'VILLAGE OF BURLINGTON FO1'!$A$1:$G$9</definedName>
    <definedName name="_xlnm.Print_Area" localSheetId="78">'VILLAGE OF CAMPTON HILLS'!$A$1:$J$21</definedName>
    <definedName name="_xlnm.Print_Area" localSheetId="80">'VILLAGE OF CARPENTERSVIL'!$A$1:$F$30</definedName>
    <definedName name="_xlnm.Print_Area" localSheetId="82">'VILLAGE OF CARPENTERSVIL1'!$A$1:$H$30</definedName>
    <definedName name="_xlnm.Print_Area" localSheetId="84">'VILLAGE OF EAST DUNDEE F'!$A$1:$E$12</definedName>
    <definedName name="_xlnm.Print_Area" localSheetId="86">'VILLAGE OF EAST DUNDEE F1'!$A$1:$I$12</definedName>
    <definedName name="_xlnm.Print_Area" localSheetId="88">'VILLAGE OF ELBURN FOR PR'!$A$1:$G$12</definedName>
    <definedName name="_xlnm.Print_Area" localSheetId="90">'VILLAGE OF ELBURN FOR TR'!$A$1:$H$12</definedName>
    <definedName name="_xlnm.Print_Area" localSheetId="92">'VILLAGE OF GILBERTS FOR'!$A$1:$E$13</definedName>
    <definedName name="_xlnm.Print_Area" localSheetId="94">'VILLAGE OF GILBERTS FOR1'!$A$1:$H$13</definedName>
    <definedName name="_xlnm.Print_Area" localSheetId="96">'VILLAGE OF HAMPSHIRE FOR'!$A$1:$F$13</definedName>
    <definedName name="_xlnm.Print_Area" localSheetId="98">'VILLAGE OF HAMPSHIRE FOR1'!$A$1:$K$13</definedName>
    <definedName name="_xlnm.Print_Area" localSheetId="100">'VILLAGE OF HAMPSHIRE FOR12'!$A$1:$F$13</definedName>
    <definedName name="_xlnm.Print_Area" localSheetId="102">'VILLAGE OF HOFFMAN ESTAT'!$A$1:$E$9</definedName>
    <definedName name="_xlnm.Print_Area" localSheetId="104">'VILLAGE OF HOFFMAN ESTAT1'!$A$1:$E$9</definedName>
    <definedName name="_xlnm.Print_Area" localSheetId="106">'VILLAGE OF HOFFMAN ESTAT12'!$A$1:$H$9</definedName>
    <definedName name="_xlnm.Print_Area" localSheetId="108">'VILLAGE OF HUNTLEY FOR P'!$A$1:$E$14</definedName>
    <definedName name="_xlnm.Print_Area" localSheetId="110">'VILLAGE OF HUNTLEY FOR T'!$A$1:$G$14</definedName>
    <definedName name="_xlnm.Print_Area" localSheetId="112">'VILLAGE OF KANEVILLE FOR'!$A$1:$E$9</definedName>
    <definedName name="_xlnm.Print_Area" localSheetId="114">'VILLAGE OF KANEVILLE FOR1'!$A$1:$H$9</definedName>
    <definedName name="_xlnm.Print_Area" localSheetId="116">'VILLAGE OF LILY LAKE FOR'!$A$1:$F$9</definedName>
    <definedName name="_xlnm.Print_Area" localSheetId="118">'VILLAGE OF LILY LAKE FOR1'!$A$1:$H$9</definedName>
    <definedName name="_xlnm.Print_Area" localSheetId="120">'VILLAGE OF MAPLE PARK FO'!$A$1:$E$9</definedName>
    <definedName name="_xlnm.Print_Area" localSheetId="122">'VILLAGE OF MAPLE PARK FO1'!$A$1:$G$9</definedName>
    <definedName name="_xlnm.Print_Area" localSheetId="124">'VILLAGE OF MAPLE PARK FO12'!$A$1:$F$9</definedName>
    <definedName name="_xlnm.Print_Area" localSheetId="126">'VILLAGE OF MONTGOMERY FO'!$A$1:$E$15</definedName>
    <definedName name="_xlnm.Print_Area" localSheetId="128">'VILLAGE OF MONTGOMERY FO1'!$A$1:$E$15</definedName>
    <definedName name="_xlnm.Print_Area" localSheetId="130">'VILLAGE OF MONTGOMERY FO12'!$A$1:$J$15</definedName>
    <definedName name="_xlnm.Print_Area" localSheetId="132">'VILLAGE OF NORTH AURORA'!$A$1:$E$21</definedName>
    <definedName name="_xlnm.Print_Area" localSheetId="134">'VILLAGE OF NORTH AURORA1'!$A$1:$E$21</definedName>
    <definedName name="_xlnm.Print_Area" localSheetId="136">'VILLAGE OF NORTH AURORA12'!$A$1:$H$21</definedName>
    <definedName name="_xlnm.Print_Area" localSheetId="138">'VILLAGE OF NORTH AURORA123'!$A$1:$H$21</definedName>
    <definedName name="_xlnm.Print_Area" localSheetId="140">'VILLAGE OF PINGREE GROVE'!$A$1:$I$11</definedName>
    <definedName name="_xlnm.Print_Area" localSheetId="142">'VILLAGE OF SLEEPY HOLLOW'!$A$1:$E$11</definedName>
    <definedName name="_xlnm.Print_Area" localSheetId="144">'VILLAGE OF SLEEPY HOLLOW12'!$A$1:$F$11</definedName>
    <definedName name="_xlnm.Print_Area" localSheetId="146">'VILLAGE OF SOUTH ELGIN F'!$A$1:$G$25</definedName>
    <definedName name="_xlnm.Print_Area" localSheetId="148">'VILLAGE OF SOUTH ELGIN F1'!$A$1:$E$25</definedName>
    <definedName name="_xlnm.Print_Area" localSheetId="150">'VILLAGE OF SOUTH ELGIN F12'!$A$1:$G$25</definedName>
    <definedName name="_xlnm.Print_Area" localSheetId="152">'VILLAGE OF SUGAR GROVE F'!$A$1:$E$16</definedName>
    <definedName name="_xlnm.Print_Area" localSheetId="154">'VILLAGE OF SUGAR GROVE F1'!$A$1:$I$16</definedName>
    <definedName name="_xlnm.Print_Area" localSheetId="156">'VILLAGE OF VIRGIL FOR TR'!$A$1:$G$9</definedName>
    <definedName name="_xlnm.Print_Area" localSheetId="158">'VILLAGE OF WAYNE FOR TRU'!$A$1:$K$13</definedName>
    <definedName name="_xlnm.Print_Area" localSheetId="160">'VILLAGE OF WEST DUNDEE F'!$A$1:$E$14</definedName>
    <definedName name="_xlnm.Print_Area" localSheetId="162">'VILLAGE OF WEST DUNDEE F1'!$A$1:$G$14</definedName>
    <definedName name="_xlnm.Print_Area" localSheetId="318">'VIRGIL TOWNSHIP FOR ASSE'!$A$1:$E$10</definedName>
    <definedName name="_xlnm.Print_Area" localSheetId="316">'VIRGIL TOWNSHIP FOR CLER'!$A$1:$F$10</definedName>
    <definedName name="_xlnm.Print_Area" localSheetId="320">'VIRGIL TOWNSHIP FOR HIGH'!$A$1:$F$10</definedName>
    <definedName name="_xlnm.Print_Area" localSheetId="314">'VIRGIL TOWNSHIP FOR SUPE'!$A$1:$E$10</definedName>
    <definedName name="_xlnm.Print_Area" localSheetId="322">'VIRGIL TOWNSHIP FOR TOWN'!$A$1:$H$10</definedName>
    <definedName name="_xlnm.Print_Area" localSheetId="450">'WAUBONSEE COMMUNITY COLL'!$A$1:$G$93</definedName>
    <definedName name="_xlnm.Print_Area" localSheetId="414">'YORKVILLE SCHOOL 115 2 B'!$A$1:$G$9</definedName>
    <definedName name="_xlnm.Print_Area" localSheetId="412">'YORKVILLE SCHOOL 115 FOR'!$A$1:$F$9</definedName>
    <definedName name="_xlnm.Print_Titles" localSheetId="478">'(BURLINGTON FIRE DIST) P'!$A:$D,'(BURLINGTON FIRE DIST) P'!$1:$6</definedName>
    <definedName name="_xlnm.Print_Titles" localSheetId="486">'(ELGIN TOWNSHIP) PROPOSI'!$A:$D,'(ELGIN TOWNSHIP) PROPOSI'!$1:$6</definedName>
    <definedName name="_xlnm.Print_Titles" localSheetId="484">'(FOREST PRESERVE) ISSUE'!$A:$D,'(FOREST PRESERVE) ISSUE'!$1:$6</definedName>
    <definedName name="_xlnm.Print_Titles" localSheetId="494">'(FOX RIVER &amp; CSIDE FIRE)'!$A:$D,'(FOX RIVER &amp; CSIDE FIRE)'!$1:$6</definedName>
    <definedName name="_xlnm.Print_Titles" localSheetId="492">'(GENEVA LIB) PROPOSITION'!$A:$D,'(GENEVA LIB) PROPOSITION'!$1:$6</definedName>
    <definedName name="_xlnm.Print_Titles" localSheetId="480">'(HAMPSHIRE FIRE DIST) PR'!$A:$D,'(HAMPSHIRE FIRE DIST) PR'!$1:$6</definedName>
    <definedName name="_xlnm.Print_Titles" localSheetId="482">'(HAMPSHIRE FIRE DIST) TO'!$A:$D,'(HAMPSHIRE FIRE DIST) TO'!$1:$6</definedName>
    <definedName name="_xlnm.Print_Titles" localSheetId="488">'(PINGREE GROVE &amp; CSIDE F'!$A:$D,'(PINGREE GROVE &amp; CSIDE F'!$1:$6</definedName>
    <definedName name="_xlnm.Print_Titles" localSheetId="490">'(VILL OF WAYNE) U-46 APP'!$A:$D,'(VILL OF WAYNE) U-46 APP'!$1:$6</definedName>
    <definedName name="_xlnm.Print_Titles" localSheetId="452">'ALGONQUIN LAKE IN THE HI'!$A:$D,'ALGONQUIN LAKE IN THE HI'!$1:$6</definedName>
    <definedName name="_xlnm.Print_Titles" localSheetId="354">'ALGONQUIN LIBRARY FOR LI'!$A:$D,'ALGONQUIN LIBRARY FOR LI'!$1:$6</definedName>
    <definedName name="_xlnm.Print_Titles" localSheetId="356">'ALGONQUIN LIBRARY FOR LI1'!$A:$D,'ALGONQUIN LIBRARY FOR LI1'!$1:$6</definedName>
    <definedName name="_xlnm.Print_Titles" localSheetId="358">'ALGONQUIN LIBRARY FOR LI12'!$A:$D,'ALGONQUIN LIBRARY FOR LI12'!$1:$6</definedName>
    <definedName name="_xlnm.Print_Titles" localSheetId="418">'AURORA EAST SCHOOL DISTR'!$A:$D,'AURORA EAST SCHOOL DISTR'!$1:$6</definedName>
    <definedName name="_xlnm.Print_Titles" localSheetId="168">'AURORA TOWNSHIP FOR ASSE'!$A:$D,'AURORA TOWNSHIP FOR ASSE'!$1:$6</definedName>
    <definedName name="_xlnm.Print_Titles" localSheetId="166">'AURORA TOWNSHIP FOR CLER'!$A:$D,'AURORA TOWNSHIP FOR CLER'!$1:$6</definedName>
    <definedName name="_xlnm.Print_Titles" localSheetId="170">'AURORA TOWNSHIP FOR HIGH'!$A:$D,'AURORA TOWNSHIP FOR HIGH'!$1:$6</definedName>
    <definedName name="_xlnm.Print_Titles" localSheetId="164">'AURORA TOWNSHIP FOR SUPE'!$A:$D,'AURORA TOWNSHIP FOR SUPE'!$1:$6</definedName>
    <definedName name="_xlnm.Print_Titles" localSheetId="172">'AURORA TOWNSHIP FOR TRUS'!$A:$D,'AURORA TOWNSHIP FOR TRUS'!$1:$6</definedName>
    <definedName name="_xlnm.Print_Titles" localSheetId="416">'AURORA WEST SCHOOL DISTR'!$A:$D,'AURORA WEST SCHOOL DISTR'!$1:$6</definedName>
    <definedName name="_xlnm.Print_Titles" localSheetId="360">'BARRINGTON LIBRARY FOR L'!$A:$D,'BARRINGTON LIBRARY FOR L'!$1:$6</definedName>
    <definedName name="_xlnm.Print_Titles" localSheetId="422">'BARRINGTON SCHOOL DISTRI'!$A:$D,'BARRINGTON SCHOOL DISTRI'!$1:$6</definedName>
    <definedName name="_xlnm.Print_Titles" localSheetId="324">'BARTLETT PARK DISTRICT F'!$A:$D,'BARTLETT PARK DISTRICT F'!$1:$6</definedName>
    <definedName name="_xlnm.Print_Titles" localSheetId="362">'BATAVIA LIBRARY FOR LIBR'!$A:$D,'BATAVIA LIBRARY FOR LIBR'!$1:$6</definedName>
    <definedName name="_xlnm.Print_Titles" localSheetId="364">'BATAVIA LIBRARY FOR LIBR1'!$A:$D,'BATAVIA LIBRARY FOR LIBR1'!$1:$6</definedName>
    <definedName name="_xlnm.Print_Titles" localSheetId="326">'BATAVIA PARK DISTRICT FO'!$A:$D,'BATAVIA PARK DISTRICT FO'!$1:$6</definedName>
    <definedName name="_xlnm.Print_Titles" localSheetId="410">'BATAVIA SCHOOL DISTRICT'!$A:$D,'BATAVIA SCHOOL DISTRICT'!$1:$6</definedName>
    <definedName name="_xlnm.Print_Titles" localSheetId="178">'BATAVIA TOWNSHIP FOR ASS'!$A:$D,'BATAVIA TOWNSHIP FOR ASS'!$1:$6</definedName>
    <definedName name="_xlnm.Print_Titles" localSheetId="176">'BATAVIA TOWNSHIP FOR CLE'!$A:$D,'BATAVIA TOWNSHIP FOR CLE'!$1:$6</definedName>
    <definedName name="_xlnm.Print_Titles" localSheetId="180">'BATAVIA TOWNSHIP FOR HIG'!$A:$D,'BATAVIA TOWNSHIP FOR HIG'!$1:$6</definedName>
    <definedName name="_xlnm.Print_Titles" localSheetId="174">'BATAVIA TOWNSHIP FOR SUP'!$A:$D,'BATAVIA TOWNSHIP FOR SUP'!$1:$6</definedName>
    <definedName name="_xlnm.Print_Titles" localSheetId="182">'BATAVIA TOWNSHIP FOR TRU'!$A:$D,'BATAVIA TOWNSHIP FOR TRU'!$1:$6</definedName>
    <definedName name="_xlnm.Print_Titles" localSheetId="328">'BIG ROCK PARK DISTRICT F'!$A:$D,'BIG ROCK PARK DISTRICT F'!$1:$6</definedName>
    <definedName name="_xlnm.Print_Titles" localSheetId="188">'BIG ROCK TOWNSHIP FOR AS'!$A:$D,'BIG ROCK TOWNSHIP FOR AS'!$1:$6</definedName>
    <definedName name="_xlnm.Print_Titles" localSheetId="186">'BIG ROCK TOWNSHIP FOR CL'!$A:$D,'BIG ROCK TOWNSHIP FOR CL'!$1:$6</definedName>
    <definedName name="_xlnm.Print_Titles" localSheetId="190">'BIG ROCK TOWNSHIP FOR HI'!$A:$D,'BIG ROCK TOWNSHIP FOR HI'!$1:$6</definedName>
    <definedName name="_xlnm.Print_Titles" localSheetId="184">'BIG ROCK TOWNSHIP FOR SU'!$A:$D,'BIG ROCK TOWNSHIP FOR SU'!$1:$6</definedName>
    <definedName name="_xlnm.Print_Titles" localSheetId="192">'BIG ROCK TOWNSHIP FOR TR'!$A:$D,'BIG ROCK TOWNSHIP FOR TR'!$1:$6</definedName>
    <definedName name="_xlnm.Print_Titles" localSheetId="194">'BLACKBERRY TOWNSHIP FOR'!$A:$D,'BLACKBERRY TOWNSHIP FOR'!$1:$6</definedName>
    <definedName name="_xlnm.Print_Titles" localSheetId="196">'BLACKBERRY TOWNSHIP FOR1'!$A:$D,'BLACKBERRY TOWNSHIP FOR1'!$1:$6</definedName>
    <definedName name="_xlnm.Print_Titles" localSheetId="198">'BLACKBERRY TOWNSHIP FOR12'!$A:$D,'BLACKBERRY TOWNSHIP FOR12'!$1:$6</definedName>
    <definedName name="_xlnm.Print_Titles" localSheetId="200">'BLACKBERRY TOWNSHIP FOR123'!$A:$D,'BLACKBERRY TOWNSHIP FOR123'!$1:$6</definedName>
    <definedName name="_xlnm.Print_Titles" localSheetId="202">'BLACKBERRY TOWNSHIP FOR1234'!$A:$D,'BLACKBERRY TOWNSHIP FOR1234'!$1:$6</definedName>
    <definedName name="_xlnm.Print_Titles" localSheetId="204">'BURLINGTON TOWNSHIP FOR'!$A:$D,'BURLINGTON TOWNSHIP FOR'!$1:$6</definedName>
    <definedName name="_xlnm.Print_Titles" localSheetId="206">'BURLINGTON TOWNSHIP FOR1'!$A:$D,'BURLINGTON TOWNSHIP FOR1'!$1:$6</definedName>
    <definedName name="_xlnm.Print_Titles" localSheetId="208">'BURLINGTON TOWNSHIP FOR12'!$A:$D,'BURLINGTON TOWNSHIP FOR12'!$1:$6</definedName>
    <definedName name="_xlnm.Print_Titles" localSheetId="210">'BURLINGTON TOWNSHIP FOR123'!$A:$D,'BURLINGTON TOWNSHIP FOR123'!$1:$6</definedName>
    <definedName name="_xlnm.Print_Titles" localSheetId="212">'BURLINGTON TOWNSHIP FOR1234'!$A:$D,'BURLINGTON TOWNSHIP FOR1234'!$1:$6</definedName>
    <definedName name="_xlnm.Print_Titles" localSheetId="218">'CAMPTON TOWNSHIP FOR ASS'!$A:$D,'CAMPTON TOWNSHIP FOR ASS'!$1:$6</definedName>
    <definedName name="_xlnm.Print_Titles" localSheetId="216">'CAMPTON TOWNSHIP FOR CLE'!$A:$D,'CAMPTON TOWNSHIP FOR CLE'!$1:$6</definedName>
    <definedName name="_xlnm.Print_Titles" localSheetId="220">'CAMPTON TOWNSHIP FOR HIG'!$A:$D,'CAMPTON TOWNSHIP FOR HIG'!$1:$6</definedName>
    <definedName name="_xlnm.Print_Titles" localSheetId="214">'CAMPTON TOWNSHIP FOR SUP'!$A:$D,'CAMPTON TOWNSHIP FOR SUP'!$1:$6</definedName>
    <definedName name="_xlnm.Print_Titles" localSheetId="222">'CAMPTON TOWNSHIP FOR TRU'!$A:$D,'CAMPTON TOWNSHIP FOR TRU'!$1:$6</definedName>
    <definedName name="_xlnm.Print_Titles" localSheetId="454">'CARPENTERSVILLE &amp; COUNTR'!$A:$D,'CARPENTERSVILLE &amp; COUNTR'!$1:$6</definedName>
    <definedName name="_xlnm.Print_Titles" localSheetId="426">'CENTRAL SCHOOL DISTRICT'!$A:$D,'CENTRAL SCHOOL DISTRICT'!$1:$6</definedName>
    <definedName name="_xlnm.Print_Titles" localSheetId="4">'CITY OF BATAVIA FOR CLER'!$A:$D,'CITY OF BATAVIA FOR CLER'!$1:$6</definedName>
    <definedName name="_xlnm.Print_Titles" localSheetId="2">'CITY OF BATAVIA FOR MAYO'!$A:$D,'CITY OF BATAVIA FOR MAYO'!$1:$6</definedName>
    <definedName name="_xlnm.Print_Titles" localSheetId="6">'CITY OF BATAVIA FOR TREA'!$A:$D,'CITY OF BATAVIA FOR TREA'!$1:$6</definedName>
    <definedName name="_xlnm.Print_Titles" localSheetId="8">'CITY OF BATAVIA, WARD 1'!$A:$D,'CITY OF BATAVIA, WARD 1'!$1:$6</definedName>
    <definedName name="_xlnm.Print_Titles" localSheetId="10">'CITY OF BATAVIA, WARD 11'!$A:$D,'CITY OF BATAVIA, WARD 11'!$1:$6</definedName>
    <definedName name="_xlnm.Print_Titles" localSheetId="12">'CITY OF BATAVIA, WARD 2'!$A:$D,'CITY OF BATAVIA, WARD 2'!$1:$6</definedName>
    <definedName name="_xlnm.Print_Titles" localSheetId="14">'CITY OF BATAVIA, WARD 3'!$A:$D,'CITY OF BATAVIA, WARD 3'!$1:$6</definedName>
    <definedName name="_xlnm.Print_Titles" localSheetId="16">'CITY OF BATAVIA, WARD 4'!$A:$D,'CITY OF BATAVIA, WARD 4'!$1:$6</definedName>
    <definedName name="_xlnm.Print_Titles" localSheetId="18">'CITY OF BATAVIA, WARD 5'!$A:$D,'CITY OF BATAVIA, WARD 5'!$1:$6</definedName>
    <definedName name="_xlnm.Print_Titles" localSheetId="20">'CITY OF BATAVIA, WARD 6'!$A:$D,'CITY OF BATAVIA, WARD 6'!$1:$6</definedName>
    <definedName name="_xlnm.Print_Titles" localSheetId="22">'CITY OF BATAVIA, WARD 7'!$A:$D,'CITY OF BATAVIA, WARD 7'!$1:$6</definedName>
    <definedName name="_xlnm.Print_Titles" localSheetId="24">'CITY OF ELGIN FOR CITY C'!$A:$D,'CITY OF ELGIN FOR CITY C'!$1:$6</definedName>
    <definedName name="_xlnm.Print_Titles" localSheetId="26">'CITY OF GENEVA FOR MAYOR'!$A:$D,'CITY OF GENEVA FOR MAYOR'!$1:$6</definedName>
    <definedName name="_xlnm.Print_Titles" localSheetId="28">'CITY OF GENEVA FOR TREAS'!$A:$D,'CITY OF GENEVA FOR TREAS'!$1:$6</definedName>
    <definedName name="_xlnm.Print_Titles" localSheetId="30">'CITY OF GENEVA, WARD 1 F'!$A:$D,'CITY OF GENEVA, WARD 1 F'!$1:$6</definedName>
    <definedName name="_xlnm.Print_Titles" localSheetId="32">'CITY OF GENEVA, WARD 2 F'!$A:$D,'CITY OF GENEVA, WARD 2 F'!$1:$6</definedName>
    <definedName name="_xlnm.Print_Titles" localSheetId="34">'CITY OF GENEVA, WARD 3 F'!$A:$D,'CITY OF GENEVA, WARD 3 F'!$1:$6</definedName>
    <definedName name="_xlnm.Print_Titles" localSheetId="36">'CITY OF GENEVA, WARD 4 F'!$A:$D,'CITY OF GENEVA, WARD 4 F'!$1:$6</definedName>
    <definedName name="_xlnm.Print_Titles" localSheetId="38">'CITY OF GENEVA, WARD 5 F'!$A:$D,'CITY OF GENEVA, WARD 5 F'!$1:$6</definedName>
    <definedName name="_xlnm.Print_Titles" localSheetId="42">'CITY OF ST CHARLES FOR C'!$A:$D,'CITY OF ST CHARLES FOR C'!$1:$6</definedName>
    <definedName name="_xlnm.Print_Titles" localSheetId="40">'CITY OF ST CHARLES FOR M'!$A:$D,'CITY OF ST CHARLES FOR M'!$1:$6</definedName>
    <definedName name="_xlnm.Print_Titles" localSheetId="44">'CITY OF ST CHARLES FOR T'!$A:$D,'CITY OF ST CHARLES FOR T'!$1:$6</definedName>
    <definedName name="_xlnm.Print_Titles" localSheetId="46">'CITY OF ST CHARLES, WARD'!$A:$D,'CITY OF ST CHARLES, WARD'!$1:$6</definedName>
    <definedName name="_xlnm.Print_Titles" localSheetId="48">'CITY OF ST CHARLES, WARD1'!$A:$D,'CITY OF ST CHARLES, WARD1'!$1:$6</definedName>
    <definedName name="_xlnm.Print_Titles" localSheetId="50">'CITY OF ST CHARLES, WARD12'!$A:$D,'CITY OF ST CHARLES, WARD12'!$1:$6</definedName>
    <definedName name="_xlnm.Print_Titles" localSheetId="52">'CITY OF ST CHARLES, WARD123'!$A:$D,'CITY OF ST CHARLES, WARD123'!$1:$6</definedName>
    <definedName name="_xlnm.Print_Titles" localSheetId="54">'CITY OF ST CHARLES, WARD1234'!$A:$D,'CITY OF ST CHARLES, WARD1234'!$1:$6</definedName>
    <definedName name="_xlnm.Print_Titles" localSheetId="424">'COMMUNITY SCHOOL DISTRIC'!$A:$D,'COMMUNITY SCHOOL DISTRIC'!$1:$6</definedName>
    <definedName name="_xlnm.Print_Titles" localSheetId="420">'CONSOLIDATED SCHOOL DIST'!$A:$D,'CONSOLIDATED SCHOOL DIST'!$1:$6</definedName>
    <definedName name="_xlnm.Print_Titles" localSheetId="400">'DEKALB COUNTY FOR REGION'!$A:$D,'DEKALB COUNTY FOR REGION'!$1:$6</definedName>
    <definedName name="_xlnm.Print_Titles" localSheetId="228">'DUNDEE TOWNSHIP FOR ASSE'!$A:$D,'DUNDEE TOWNSHIP FOR ASSE'!$1:$6</definedName>
    <definedName name="_xlnm.Print_Titles" localSheetId="226">'DUNDEE TOWNSHIP FOR CLER'!$A:$D,'DUNDEE TOWNSHIP FOR CLER'!$1:$6</definedName>
    <definedName name="_xlnm.Print_Titles" localSheetId="230">'DUNDEE TOWNSHIP FOR HIGH'!$A:$D,'DUNDEE TOWNSHIP FOR HIGH'!$1:$6</definedName>
    <definedName name="_xlnm.Print_Titles" localSheetId="224">'DUNDEE TOWNSHIP FOR SUPE'!$A:$D,'DUNDEE TOWNSHIP FOR SUPE'!$1:$6</definedName>
    <definedName name="_xlnm.Print_Titles" localSheetId="232">'DUNDEE TOWNSHIP FOR TRUS'!$A:$D,'DUNDEE TOWNSHIP FOR TRUS'!$1:$6</definedName>
    <definedName name="_xlnm.Print_Titles" localSheetId="330">'DUNDEE TOWNSHIP PARK DIS'!$A:$D,'DUNDEE TOWNSHIP PARK DIS'!$1:$6</definedName>
    <definedName name="_xlnm.Print_Titles" localSheetId="456">'EAST DUNDEE &amp; COUNTRYSID'!$A:$D,'EAST DUNDEE &amp; COUNTRYSID'!$1:$6</definedName>
    <definedName name="_xlnm.Print_Titles" localSheetId="458">'ELBURN &amp; COUNTRYSIDE FIR'!$A:$D,'ELBURN &amp; COUNTRYSIDE FIR'!$1:$6</definedName>
    <definedName name="_xlnm.Print_Titles" localSheetId="460">'ELBURN &amp; COUNTRYSIDE FIR1'!$A:$D,'ELBURN &amp; COUNTRYSIDE FIR1'!$1:$6</definedName>
    <definedName name="_xlnm.Print_Titles" localSheetId="462">'ELBURN &amp; COUNTRYSIDE FIR12'!$A:$D,'ELBURN &amp; COUNTRYSIDE FIR12'!$1:$6</definedName>
    <definedName name="_xlnm.Print_Titles" localSheetId="440">'ELGIN COMMUNITY COLLEGE'!$A:$D,'ELGIN COMMUNITY COLLEGE'!$1:$6</definedName>
    <definedName name="_xlnm.Print_Titles" localSheetId="408">'ELGIN SCHOOL DISTRICT U-'!$A:$D,'ELGIN SCHOOL DISTRICT U-'!$1:$6</definedName>
    <definedName name="_xlnm.Print_Titles" localSheetId="238">'ELGIN TOWNSHIP FOR ASSES'!$A:$D,'ELGIN TOWNSHIP FOR ASSES'!$1:$6</definedName>
    <definedName name="_xlnm.Print_Titles" localSheetId="236">'ELGIN TOWNSHIP FOR CLERK'!$A:$D,'ELGIN TOWNSHIP FOR CLERK'!$1:$6</definedName>
    <definedName name="_xlnm.Print_Titles" localSheetId="240">'ELGIN TOWNSHIP FOR HIGHW'!$A:$D,'ELGIN TOWNSHIP FOR HIGHW'!$1:$6</definedName>
    <definedName name="_xlnm.Print_Titles" localSheetId="234">'ELGIN TOWNSHIP FOR SUPER'!$A:$D,'ELGIN TOWNSHIP FOR SUPER'!$1:$6</definedName>
    <definedName name="_xlnm.Print_Titles" localSheetId="242">'ELGIN TOWNSHIP FOR TRUST'!$A:$D,'ELGIN TOWNSHIP FOR TRUST'!$1:$6</definedName>
    <definedName name="_xlnm.Print_Titles" localSheetId="368">'ELLA JOHNSON LIBRARY FOR'!$A:$D,'ELLA JOHNSON LIBRARY FOR'!$1:$6</definedName>
    <definedName name="_xlnm.Print_Titles" localSheetId="370">'ELLA JOHNSON LIBRARY FOR1'!$A:$D,'ELLA JOHNSON LIBRARY FOR1'!$1:$6</definedName>
    <definedName name="_xlnm.Print_Titles" localSheetId="372">'ELLA JOHNSON LIBRARY FOR12'!$A:$D,'ELLA JOHNSON LIBRARY FOR12'!$1:$6</definedName>
    <definedName name="_xlnm.Print_Titles" localSheetId="464">'FOX RIVER &amp; COUNTRYSIDE'!$A:$D,'FOX RIVER &amp; COUNTRYSIDE'!$1:$6</definedName>
    <definedName name="_xlnm.Print_Titles" localSheetId="466">'FOX RIVER &amp; COUNTRYSIDE1'!$A:$D,'FOX RIVER &amp; COUNTRYSIDE1'!$1:$6</definedName>
    <definedName name="_xlnm.Print_Titles" localSheetId="366">'FOX RIVER VALLEY PUBLIC'!$A:$D,'FOX RIVER VALLEY PUBLIC'!$1:$6</definedName>
    <definedName name="_xlnm.Print_Titles" localSheetId="332">'FOX VALLEY PARK DISTRICT'!$A:$D,'FOX VALLEY PARK DISTRICT'!$1:$6</definedName>
    <definedName name="_xlnm.Print_Titles" localSheetId="334">'FOX VALLEY PARK DISTRICT1'!$A:$D,'FOX VALLEY PARK DISTRICT1'!$1:$6</definedName>
    <definedName name="_xlnm.Print_Titles" localSheetId="336">'FOX VALLEY PARK DISTRICT12'!$A:$D,'FOX VALLEY PARK DISTRICT12'!$1:$6</definedName>
    <definedName name="_xlnm.Print_Titles" localSheetId="338">'FOX VALLEY PARK DISTRICT123'!$A:$D,'FOX VALLEY PARK DISTRICT123'!$1:$6</definedName>
    <definedName name="_xlnm.Print_Titles" localSheetId="374">'GAIL BORDEN LIBRARY FOR'!$A:$D,'GAIL BORDEN LIBRARY FOR'!$1:$6</definedName>
    <definedName name="_xlnm.Print_Titles" localSheetId="376">'GENEVA LIBRARY FOR LIBRA'!$A:$D,'GENEVA LIBRARY FOR LIBRA'!$1:$6</definedName>
    <definedName name="_xlnm.Print_Titles" localSheetId="340">'GENEVA PARK DISTRICT FOR'!$A:$D,'GENEVA PARK DISTRICT FOR'!$1:$6</definedName>
    <definedName name="_xlnm.Print_Titles" localSheetId="430">'GENEVA SCHOOL DISTRICT 3'!$A:$D,'GENEVA SCHOOL DISTRICT 3'!$1:$6</definedName>
    <definedName name="_xlnm.Print_Titles" localSheetId="248">'GENEVA TOWNSHIP FOR ASSE'!$A:$D,'GENEVA TOWNSHIP FOR ASSE'!$1:$6</definedName>
    <definedName name="_xlnm.Print_Titles" localSheetId="246">'GENEVA TOWNSHIP FOR CLER'!$A:$D,'GENEVA TOWNSHIP FOR CLER'!$1:$6</definedName>
    <definedName name="_xlnm.Print_Titles" localSheetId="250">'GENEVA TOWNSHIP FOR HIGH'!$A:$D,'GENEVA TOWNSHIP FOR HIGH'!$1:$6</definedName>
    <definedName name="_xlnm.Print_Titles" localSheetId="244">'GENEVA TOWNSHIP FOR SUPE'!$A:$D,'GENEVA TOWNSHIP FOR SUPE'!$1:$6</definedName>
    <definedName name="_xlnm.Print_Titles" localSheetId="252">'GENEVA TOWNSHIP FOR TRUS'!$A:$D,'GENEVA TOWNSHIP FOR TRUS'!$1:$6</definedName>
    <definedName name="_xlnm.Print_Titles" localSheetId="402">'GRUNDY &amp; KENDALL COUNTIE'!$A:$D,'GRUNDY &amp; KENDALL COUNTIE'!$1:$6</definedName>
    <definedName name="_xlnm.Print_Titles" localSheetId="468">'HAMPSHIRE FIRE DISTRICT'!$A:$D,'HAMPSHIRE FIRE DISTRICT'!$1:$6</definedName>
    <definedName name="_xlnm.Print_Titles" localSheetId="342">'HAMPSHIRE PARK DISTRICT1'!$A:$D,'HAMPSHIRE PARK DISTRICT1'!$1:$6</definedName>
    <definedName name="_xlnm.Print_Titles" localSheetId="258">'HAMPSHIRE TOWNSHIP FOR A'!$A:$D,'HAMPSHIRE TOWNSHIP FOR A'!$1:$6</definedName>
    <definedName name="_xlnm.Print_Titles" localSheetId="256">'HAMPSHIRE TOWNSHIP FOR C'!$A:$D,'HAMPSHIRE TOWNSHIP FOR C'!$1:$6</definedName>
    <definedName name="_xlnm.Print_Titles" localSheetId="260">'HAMPSHIRE TOWNSHIP FOR H'!$A:$D,'HAMPSHIRE TOWNSHIP FOR H'!$1:$6</definedName>
    <definedName name="_xlnm.Print_Titles" localSheetId="254">'HAMPSHIRE TOWNSHIP FOR S'!$A:$D,'HAMPSHIRE TOWNSHIP FOR S'!$1:$6</definedName>
    <definedName name="_xlnm.Print_Titles" localSheetId="262">'HAMPSHIRE TOWNSHIP FOR T'!$A:$D,'HAMPSHIRE TOWNSHIP FOR T'!$1:$6</definedName>
    <definedName name="_xlnm.Print_Titles" localSheetId="442">'HARPER COMMUNITY COLLEGE'!$A:$D,'HARPER COMMUNITY COLLEGE'!$1:$6</definedName>
    <definedName name="_xlnm.Print_Titles" localSheetId="444">'HARPER COMMUNITY COLLEGE1'!$A:$D,'HARPER COMMUNITY COLLEGE1'!$1:$6</definedName>
    <definedName name="_xlnm.Print_Titles" localSheetId="438">'HINCKLEY-BIG ROCK DISTRI'!$A:$D,'HINCKLEY-BIG ROCK DISTRI'!$1:$6</definedName>
    <definedName name="_xlnm.Print_Titles" localSheetId="378">'HUNTLEY AREA LIBRARY FOR'!$A:$D,'HUNTLEY AREA LIBRARY FOR'!$1:$6</definedName>
    <definedName name="_xlnm.Print_Titles" localSheetId="380">'HUNTLEY AREA LIBRARY FOR1'!$A:$D,'HUNTLEY AREA LIBRARY FOR1'!$1:$6</definedName>
    <definedName name="_xlnm.Print_Titles" localSheetId="470">'HUNTLEY FIRE DISTRICT FO'!$A:$D,'HUNTLEY FIRE DISTRICT FO'!$1:$6</definedName>
    <definedName name="_xlnm.Print_Titles" localSheetId="344">'HUNTLEY PARK DISTRICT FO'!$A:$D,'HUNTLEY PARK DISTRICT FO'!$1:$6</definedName>
    <definedName name="_xlnm.Print_Titles" localSheetId="346">'HUNTLEY PARK DISTRICT FO1'!$A:$D,'HUNTLEY PARK DISTRICT FO1'!$1:$6</definedName>
    <definedName name="_xlnm.Print_Titles" localSheetId="394">'KANE COUNTY FOR REGIONAL'!$A:$D,'KANE COUNTY FOR REGIONAL'!$1:$6</definedName>
    <definedName name="_xlnm.Print_Titles" localSheetId="396">'KANE COUNTY FOR REGIONAL1'!$A:$D,'KANE COUNTY FOR REGIONAL1'!$1:$6</definedName>
    <definedName name="_xlnm.Print_Titles" localSheetId="398">'KANE COUNTY FOR REGIONAL12'!$A:$D,'KANE COUNTY FOR REGIONAL12'!$1:$6</definedName>
    <definedName name="_xlnm.Print_Titles" localSheetId="428">'KANELAND SCHOOL DISTRICT'!$A:$D,'KANELAND SCHOOL DISTRICT'!$1:$6</definedName>
    <definedName name="_xlnm.Print_Titles" localSheetId="266">'KANEVILLE TOWNSHIP FOR C'!$A:$D,'KANEVILLE TOWNSHIP FOR C'!$1:$6</definedName>
    <definedName name="_xlnm.Print_Titles" localSheetId="268">'KANEVILLE TOWNSHIP FOR H'!$A:$D,'KANEVILLE TOWNSHIP FOR H'!$1:$6</definedName>
    <definedName name="_xlnm.Print_Titles" localSheetId="264">'KANEVILLE TOWNSHIP FOR S'!$A:$D,'KANEVILLE TOWNSHIP FOR S'!$1:$6</definedName>
    <definedName name="_xlnm.Print_Titles" localSheetId="270">'KANEVILLE TOWNSHIP FOR T'!$A:$D,'KANEVILLE TOWNSHIP FOR T'!$1:$6</definedName>
    <definedName name="_xlnm.Print_Titles" localSheetId="446">'KISHWAUKEE COMMUNITY COL'!$A:$D,'KISHWAUKEE COMMUNITY COL'!$1:$6</definedName>
    <definedName name="_xlnm.Print_Titles" localSheetId="404">'LAKE COUNTY FOR REGIONAL'!$A:$D,'LAKE COUNTY FOR REGIONAL'!$1:$6</definedName>
    <definedName name="_xlnm.Print_Titles" localSheetId="382">'MAPLE PARK VILLAGE LIBRA'!$A:$D,'MAPLE PARK VILLAGE LIBRA'!$1:$6</definedName>
    <definedName name="_xlnm.Print_Titles" localSheetId="384">'MAPLE PARK VILLAGE LIBRA1'!$A:$D,'MAPLE PARK VILLAGE LIBRA1'!$1:$6</definedName>
    <definedName name="_xlnm.Print_Titles" localSheetId="448">'MC HENRY COUNTY COLLEGE'!$A:$D,'MC HENRY COUNTY COLLEGE'!$1:$6</definedName>
    <definedName name="_xlnm.Print_Titles" localSheetId="406">'MCHENRY COUNTY FOR REGIO'!$A:$D,'MCHENRY COUNTY FOR REGIO'!$1:$6</definedName>
    <definedName name="_xlnm.Print_Titles" localSheetId="472">'NORTH AURORA FIRE DISTRI'!$A:$D,'NORTH AURORA FIRE DISTRI'!$1:$6</definedName>
    <definedName name="_xlnm.Print_Titles" localSheetId="386">'OSWEGO LIBRARY FOR LIBRA'!$A:$D,'OSWEGO LIBRARY FOR LIBRA'!$1:$6</definedName>
    <definedName name="_xlnm.Print_Titles" localSheetId="434">'OSWEGO SCHOOL DISTRICT 3'!$A:$D,'OSWEGO SCHOOL DISTRICT 3'!$1:$6</definedName>
    <definedName name="_xlnm.Print_Titles" localSheetId="276">'PLATO TOWNSHIP FOR ASSES'!$A:$D,'PLATO TOWNSHIP FOR ASSES'!$1:$6</definedName>
    <definedName name="_xlnm.Print_Titles" localSheetId="274">'PLATO TOWNSHIP FOR CLERK'!$A:$D,'PLATO TOWNSHIP FOR CLERK'!$1:$6</definedName>
    <definedName name="_xlnm.Print_Titles" localSheetId="278">'PLATO TOWNSHIP FOR HIGHW'!$A:$D,'PLATO TOWNSHIP FOR HIGHW'!$1:$6</definedName>
    <definedName name="_xlnm.Print_Titles" localSheetId="272">'PLATO TOWNSHIP FOR SUPER'!$A:$D,'PLATO TOWNSHIP FOR SUPER'!$1:$6</definedName>
    <definedName name="_xlnm.Print_Titles" localSheetId="280">'PLATO TOWNSHIP FOR TRUST'!$A:$D,'PLATO TOWNSHIP FOR TRUST'!$1:$6</definedName>
    <definedName name="_xlnm.Print_Titles" localSheetId="286">'RUTLAND TOWNSHIP FOR ASS'!$A:$D,'RUTLAND TOWNSHIP FOR ASS'!$1:$6</definedName>
    <definedName name="_xlnm.Print_Titles" localSheetId="284">'RUTLAND TOWNSHIP FOR CLE'!$A:$D,'RUTLAND TOWNSHIP FOR CLE'!$1:$6</definedName>
    <definedName name="_xlnm.Print_Titles" localSheetId="288">'RUTLAND TOWNSHIP FOR HIG'!$A:$D,'RUTLAND TOWNSHIP FOR HIG'!$1:$6</definedName>
    <definedName name="_xlnm.Print_Titles" localSheetId="282">'RUTLAND TOWNSHIP FOR SUP'!$A:$D,'RUTLAND TOWNSHIP FOR SUP'!$1:$6</definedName>
    <definedName name="_xlnm.Print_Titles" localSheetId="290">'RUTLAND TOWNSHIP FOR TRU'!$A:$D,'RUTLAND TOWNSHIP FOR TRU'!$1:$6</definedName>
    <definedName name="_xlnm.Print_Titles" localSheetId="388">'ST CHARLES LIBRARY FOR L'!$A:$D,'ST CHARLES LIBRARY FOR L'!$1:$6</definedName>
    <definedName name="_xlnm.Print_Titles" localSheetId="348">'ST CHARLES PARK DISTRICT'!$A:$D,'ST CHARLES PARK DISTRICT'!$1:$6</definedName>
    <definedName name="_xlnm.Print_Titles" localSheetId="432">'ST CHARLES SCHOOL DISTRI'!$A:$D,'ST CHARLES SCHOOL DISTRI'!$1:$6</definedName>
    <definedName name="_xlnm.Print_Titles" localSheetId="292">'ST CHARLES TOWNSHIP FOR'!$A:$D,'ST CHARLES TOWNSHIP FOR'!$1:$6</definedName>
    <definedName name="_xlnm.Print_Titles" localSheetId="294">'ST CHARLES TOWNSHIP FOR1'!$A:$D,'ST CHARLES TOWNSHIP FOR1'!$1:$6</definedName>
    <definedName name="_xlnm.Print_Titles" localSheetId="296">'ST CHARLES TOWNSHIP FOR12'!$A:$D,'ST CHARLES TOWNSHIP FOR12'!$1:$6</definedName>
    <definedName name="_xlnm.Print_Titles" localSheetId="298">'ST CHARLES TOWNSHIP FOR123'!$A:$D,'ST CHARLES TOWNSHIP FOR123'!$1:$6</definedName>
    <definedName name="_xlnm.Print_Titles" localSheetId="300">'ST CHARLES TOWNSHIP FOR1234'!$A:$D,'ST CHARLES TOWNSHIP FOR1234'!$1:$6</definedName>
    <definedName name="_xlnm.Print_Titles" localSheetId="474">'SUGAR GROVE FIRE DISTRIC'!$A:$D,'SUGAR GROVE FIRE DISTRIC'!$1:$6</definedName>
    <definedName name="_xlnm.Print_Titles" localSheetId="476">'SUGAR GROVE FIRE DISTRIC1'!$A:$D,'SUGAR GROVE FIRE DISTRIC1'!$1:$6</definedName>
    <definedName name="_xlnm.Print_Titles" localSheetId="390">'SUGAR GROVE LIBRARY FOR'!$A:$D,'SUGAR GROVE LIBRARY FOR'!$1:$6</definedName>
    <definedName name="_xlnm.Print_Titles" localSheetId="350">'SUGAR GROVE PARK DISTRIC'!$A:$D,'SUGAR GROVE PARK DISTRIC'!$1:$6</definedName>
    <definedName name="_xlnm.Print_Titles" localSheetId="352">'SUGAR GROVE PARK DISTRIC1'!$A:$D,'SUGAR GROVE PARK DISTRIC1'!$1:$6</definedName>
    <definedName name="_xlnm.Print_Titles" localSheetId="302">'SUGAR GROVE TOWNSHIP FOR'!$A:$D,'SUGAR GROVE TOWNSHIP FOR'!$1:$6</definedName>
    <definedName name="_xlnm.Print_Titles" localSheetId="304">'SUGAR GROVE TOWNSHIP FOR1'!$A:$D,'SUGAR GROVE TOWNSHIP FOR1'!$1:$6</definedName>
    <definedName name="_xlnm.Print_Titles" localSheetId="306">'SUGAR GROVE TOWNSHIP FOR12'!$A:$D,'SUGAR GROVE TOWNSHIP FOR12'!$1:$6</definedName>
    <definedName name="_xlnm.Print_Titles" localSheetId="308">'SUGAR GROVE TOWNSHIP FOR123'!$A:$D,'SUGAR GROVE TOWNSHIP FOR123'!$1:$6</definedName>
    <definedName name="_xlnm.Print_Titles" localSheetId="310">'SUGAR GROVE TOWNSHIP FOR1234'!$A:$D,'SUGAR GROVE TOWNSHIP FOR1234'!$1:$6</definedName>
    <definedName name="_xlnm.Print_Titles" localSheetId="312">'SUGAR GROVE TOWNSHIP FOR2'!$A:$D,'SUGAR GROVE TOWNSHIP FOR2'!$1:$6</definedName>
    <definedName name="_xlnm.Print_Titles" localSheetId="436">'SYCAMORE SCHOOL DISTRICT'!$A:$D,'SYCAMORE SCHOOL DISTRICT'!$1:$6</definedName>
    <definedName name="_xlnm.Print_Titles" localSheetId="392">'TOWN &amp; COUNTRY LIBRARY F'!$A:$D,'TOWN &amp; COUNTRY LIBRARY F'!$1:$6</definedName>
    <definedName name="_xlnm.Print_Titles" localSheetId="56">'VILLAGE OF ALGONQUIN FOR'!$A:$D,'VILLAGE OF ALGONQUIN FOR'!$1:$6</definedName>
    <definedName name="_xlnm.Print_Titles" localSheetId="58">'VILLAGE OF ALGONQUIN FOR1'!$A:$D,'VILLAGE OF ALGONQUIN FOR1'!$1:$6</definedName>
    <definedName name="_xlnm.Print_Titles" localSheetId="60">'VILLAGE OF ALGONQUIN FOR12'!$A:$D,'VILLAGE OF ALGONQUIN FOR12'!$1:$6</definedName>
    <definedName name="_xlnm.Print_Titles" localSheetId="62">'VILLAGE OF BARRINGTON HI'!$A:$D,'VILLAGE OF BARRINGTON HI'!$1:$6</definedName>
    <definedName name="_xlnm.Print_Titles" localSheetId="64">'VILLAGE OF BARRINGTON HI1'!$A:$D,'VILLAGE OF BARRINGTON HI1'!$1:$6</definedName>
    <definedName name="_xlnm.Print_Titles" localSheetId="66">'VILLAGE OF BARTLETT FOR'!$A:$D,'VILLAGE OF BARTLETT FOR'!$1:$6</definedName>
    <definedName name="_xlnm.Print_Titles" localSheetId="68">'VILLAGE OF BARTLETT FOR1'!$A:$D,'VILLAGE OF BARTLETT FOR1'!$1:$6</definedName>
    <definedName name="_xlnm.Print_Titles" localSheetId="70">'VILLAGE OF BARTLETT FOR12'!$A:$D,'VILLAGE OF BARTLETT FOR12'!$1:$6</definedName>
    <definedName name="_xlnm.Print_Titles" localSheetId="72">'VILLAGE OF BIG ROCK FOR'!$A:$D,'VILLAGE OF BIG ROCK FOR'!$1:$6</definedName>
    <definedName name="_xlnm.Print_Titles" localSheetId="74">'VILLAGE OF BURLINGTON FO'!$A:$D,'VILLAGE OF BURLINGTON FO'!$1:$6</definedName>
    <definedName name="_xlnm.Print_Titles" localSheetId="76">'VILLAGE OF BURLINGTON FO1'!$A:$D,'VILLAGE OF BURLINGTON FO1'!$1:$6</definedName>
    <definedName name="_xlnm.Print_Titles" localSheetId="78">'VILLAGE OF CAMPTON HILLS'!$A:$D,'VILLAGE OF CAMPTON HILLS'!$1:$6</definedName>
    <definedName name="_xlnm.Print_Titles" localSheetId="80">'VILLAGE OF CARPENTERSVIL'!$A:$D,'VILLAGE OF CARPENTERSVIL'!$1:$6</definedName>
    <definedName name="_xlnm.Print_Titles" localSheetId="82">'VILLAGE OF CARPENTERSVIL1'!$A:$D,'VILLAGE OF CARPENTERSVIL1'!$1:$6</definedName>
    <definedName name="_xlnm.Print_Titles" localSheetId="84">'VILLAGE OF EAST DUNDEE F'!$A:$D,'VILLAGE OF EAST DUNDEE F'!$1:$6</definedName>
    <definedName name="_xlnm.Print_Titles" localSheetId="86">'VILLAGE OF EAST DUNDEE F1'!$A:$D,'VILLAGE OF EAST DUNDEE F1'!$1:$6</definedName>
    <definedName name="_xlnm.Print_Titles" localSheetId="88">'VILLAGE OF ELBURN FOR PR'!$A:$D,'VILLAGE OF ELBURN FOR PR'!$1:$6</definedName>
    <definedName name="_xlnm.Print_Titles" localSheetId="90">'VILLAGE OF ELBURN FOR TR'!$A:$D,'VILLAGE OF ELBURN FOR TR'!$1:$6</definedName>
    <definedName name="_xlnm.Print_Titles" localSheetId="92">'VILLAGE OF GILBERTS FOR'!$A:$D,'VILLAGE OF GILBERTS FOR'!$1:$6</definedName>
    <definedName name="_xlnm.Print_Titles" localSheetId="94">'VILLAGE OF GILBERTS FOR1'!$A:$D,'VILLAGE OF GILBERTS FOR1'!$1:$6</definedName>
    <definedName name="_xlnm.Print_Titles" localSheetId="96">'VILLAGE OF HAMPSHIRE FOR'!$A:$D,'VILLAGE OF HAMPSHIRE FOR'!$1:$6</definedName>
    <definedName name="_xlnm.Print_Titles" localSheetId="98">'VILLAGE OF HAMPSHIRE FOR1'!$A:$D,'VILLAGE OF HAMPSHIRE FOR1'!$1:$6</definedName>
    <definedName name="_xlnm.Print_Titles" localSheetId="100">'VILLAGE OF HAMPSHIRE FOR12'!$A:$D,'VILLAGE OF HAMPSHIRE FOR12'!$1:$6</definedName>
    <definedName name="_xlnm.Print_Titles" localSheetId="102">'VILLAGE OF HOFFMAN ESTAT'!$A:$D,'VILLAGE OF HOFFMAN ESTAT'!$1:$6</definedName>
    <definedName name="_xlnm.Print_Titles" localSheetId="104">'VILLAGE OF HOFFMAN ESTAT1'!$A:$D,'VILLAGE OF HOFFMAN ESTAT1'!$1:$6</definedName>
    <definedName name="_xlnm.Print_Titles" localSheetId="106">'VILLAGE OF HOFFMAN ESTAT12'!$A:$D,'VILLAGE OF HOFFMAN ESTAT12'!$1:$6</definedName>
    <definedName name="_xlnm.Print_Titles" localSheetId="108">'VILLAGE OF HUNTLEY FOR P'!$A:$D,'VILLAGE OF HUNTLEY FOR P'!$1:$6</definedName>
    <definedName name="_xlnm.Print_Titles" localSheetId="110">'VILLAGE OF HUNTLEY FOR T'!$A:$D,'VILLAGE OF HUNTLEY FOR T'!$1:$6</definedName>
    <definedName name="_xlnm.Print_Titles" localSheetId="112">'VILLAGE OF KANEVILLE FOR'!$A:$D,'VILLAGE OF KANEVILLE FOR'!$1:$6</definedName>
    <definedName name="_xlnm.Print_Titles" localSheetId="114">'VILLAGE OF KANEVILLE FOR1'!$A:$D,'VILLAGE OF KANEVILLE FOR1'!$1:$6</definedName>
    <definedName name="_xlnm.Print_Titles" localSheetId="116">'VILLAGE OF LILY LAKE FOR'!$A:$D,'VILLAGE OF LILY LAKE FOR'!$1:$6</definedName>
    <definedName name="_xlnm.Print_Titles" localSheetId="118">'VILLAGE OF LILY LAKE FOR1'!$A:$D,'VILLAGE OF LILY LAKE FOR1'!$1:$6</definedName>
    <definedName name="_xlnm.Print_Titles" localSheetId="120">'VILLAGE OF MAPLE PARK FO'!$A:$D,'VILLAGE OF MAPLE PARK FO'!$1:$6</definedName>
    <definedName name="_xlnm.Print_Titles" localSheetId="122">'VILLAGE OF MAPLE PARK FO1'!$A:$D,'VILLAGE OF MAPLE PARK FO1'!$1:$6</definedName>
    <definedName name="_xlnm.Print_Titles" localSheetId="124">'VILLAGE OF MAPLE PARK FO12'!$A:$D,'VILLAGE OF MAPLE PARK FO12'!$1:$6</definedName>
    <definedName name="_xlnm.Print_Titles" localSheetId="126">'VILLAGE OF MONTGOMERY FO'!$A:$D,'VILLAGE OF MONTGOMERY FO'!$1:$6</definedName>
    <definedName name="_xlnm.Print_Titles" localSheetId="128">'VILLAGE OF MONTGOMERY FO1'!$A:$D,'VILLAGE OF MONTGOMERY FO1'!$1:$6</definedName>
    <definedName name="_xlnm.Print_Titles" localSheetId="130">'VILLAGE OF MONTGOMERY FO12'!$A:$D,'VILLAGE OF MONTGOMERY FO12'!$1:$6</definedName>
    <definedName name="_xlnm.Print_Titles" localSheetId="132">'VILLAGE OF NORTH AURORA'!$A:$D,'VILLAGE OF NORTH AURORA'!$1:$6</definedName>
    <definedName name="_xlnm.Print_Titles" localSheetId="134">'VILLAGE OF NORTH AURORA1'!$A:$D,'VILLAGE OF NORTH AURORA1'!$1:$6</definedName>
    <definedName name="_xlnm.Print_Titles" localSheetId="136">'VILLAGE OF NORTH AURORA12'!$A:$D,'VILLAGE OF NORTH AURORA12'!$1:$6</definedName>
    <definedName name="_xlnm.Print_Titles" localSheetId="138">'VILLAGE OF NORTH AURORA123'!$A:$D,'VILLAGE OF NORTH AURORA123'!$1:$6</definedName>
    <definedName name="_xlnm.Print_Titles" localSheetId="140">'VILLAGE OF PINGREE GROVE'!$A:$D,'VILLAGE OF PINGREE GROVE'!$1:$6</definedName>
    <definedName name="_xlnm.Print_Titles" localSheetId="142">'VILLAGE OF SLEEPY HOLLOW'!$A:$D,'VILLAGE OF SLEEPY HOLLOW'!$1:$6</definedName>
    <definedName name="_xlnm.Print_Titles" localSheetId="144">'VILLAGE OF SLEEPY HOLLOW12'!$A:$D,'VILLAGE OF SLEEPY HOLLOW12'!$1:$6</definedName>
    <definedName name="_xlnm.Print_Titles" localSheetId="146">'VILLAGE OF SOUTH ELGIN F'!$A:$D,'VILLAGE OF SOUTH ELGIN F'!$1:$6</definedName>
    <definedName name="_xlnm.Print_Titles" localSheetId="148">'VILLAGE OF SOUTH ELGIN F1'!$A:$D,'VILLAGE OF SOUTH ELGIN F1'!$1:$6</definedName>
    <definedName name="_xlnm.Print_Titles" localSheetId="150">'VILLAGE OF SOUTH ELGIN F12'!$A:$D,'VILLAGE OF SOUTH ELGIN F12'!$1:$6</definedName>
    <definedName name="_xlnm.Print_Titles" localSheetId="152">'VILLAGE OF SUGAR GROVE F'!$A:$D,'VILLAGE OF SUGAR GROVE F'!$1:$6</definedName>
    <definedName name="_xlnm.Print_Titles" localSheetId="154">'VILLAGE OF SUGAR GROVE F1'!$A:$D,'VILLAGE OF SUGAR GROVE F1'!$1:$6</definedName>
    <definedName name="_xlnm.Print_Titles" localSheetId="156">'VILLAGE OF VIRGIL FOR TR'!$A:$D,'VILLAGE OF VIRGIL FOR TR'!$1:$6</definedName>
    <definedName name="_xlnm.Print_Titles" localSheetId="158">'VILLAGE OF WAYNE FOR TRU'!$A:$D,'VILLAGE OF WAYNE FOR TRU'!$1:$6</definedName>
    <definedName name="_xlnm.Print_Titles" localSheetId="160">'VILLAGE OF WEST DUNDEE F'!$A:$D,'VILLAGE OF WEST DUNDEE F'!$1:$6</definedName>
    <definedName name="_xlnm.Print_Titles" localSheetId="162">'VILLAGE OF WEST DUNDEE F1'!$A:$D,'VILLAGE OF WEST DUNDEE F1'!$1:$6</definedName>
    <definedName name="_xlnm.Print_Titles" localSheetId="318">'VIRGIL TOWNSHIP FOR ASSE'!$A:$D,'VIRGIL TOWNSHIP FOR ASSE'!$1:$6</definedName>
    <definedName name="_xlnm.Print_Titles" localSheetId="316">'VIRGIL TOWNSHIP FOR CLER'!$A:$D,'VIRGIL TOWNSHIP FOR CLER'!$1:$6</definedName>
    <definedName name="_xlnm.Print_Titles" localSheetId="320">'VIRGIL TOWNSHIP FOR HIGH'!$A:$D,'VIRGIL TOWNSHIP FOR HIGH'!$1:$6</definedName>
    <definedName name="_xlnm.Print_Titles" localSheetId="314">'VIRGIL TOWNSHIP FOR SUPE'!$A:$D,'VIRGIL TOWNSHIP FOR SUPE'!$1:$6</definedName>
    <definedName name="_xlnm.Print_Titles" localSheetId="322">'VIRGIL TOWNSHIP FOR TOWN'!$A:$D,'VIRGIL TOWNSHIP FOR TOWN'!$1:$6</definedName>
    <definedName name="_xlnm.Print_Titles" localSheetId="450">'WAUBONSEE COMMUNITY COLL'!$A:$D,'WAUBONSEE COMMUNITY COLL'!$1:$6</definedName>
    <definedName name="_xlnm.Print_Titles" localSheetId="414">'YORKVILLE SCHOOL 115 2 B'!$A:$D,'YORKVILLE SCHOOL 115 2 B'!$1:$6</definedName>
    <definedName name="_xlnm.Print_Titles" localSheetId="412">'YORKVILLE SCHOOL 115 FOR'!$A:$D,'YORKVILLE SCHOOL 115 FOR'!$1:$6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517" l="1"/>
  <c r="G11" i="517"/>
  <c r="G12" i="517"/>
  <c r="G13" i="517"/>
  <c r="G14" i="517"/>
  <c r="G15" i="517"/>
  <c r="G16" i="517"/>
  <c r="G17" i="517"/>
  <c r="G18" i="517"/>
  <c r="G19" i="517"/>
  <c r="G20" i="517"/>
  <c r="G21" i="517"/>
  <c r="G22" i="517"/>
  <c r="G23" i="517"/>
  <c r="G24" i="517"/>
  <c r="E25" i="517"/>
  <c r="G25" i="517" s="1"/>
  <c r="F25" i="517"/>
  <c r="G26" i="517"/>
  <c r="G27" i="517"/>
  <c r="G28" i="517"/>
  <c r="G29" i="517"/>
  <c r="G30" i="517"/>
  <c r="G31" i="517"/>
  <c r="G32" i="517"/>
  <c r="G33" i="517"/>
  <c r="G34" i="517"/>
  <c r="G35" i="517"/>
  <c r="G36" i="517"/>
  <c r="G37" i="517"/>
  <c r="G38" i="517"/>
  <c r="G39" i="517"/>
  <c r="G40" i="517"/>
  <c r="G41" i="517"/>
  <c r="G42" i="517"/>
  <c r="G43" i="517"/>
  <c r="G44" i="517"/>
  <c r="G45" i="517"/>
  <c r="G46" i="517"/>
  <c r="E47" i="517"/>
  <c r="G47" i="517" s="1"/>
  <c r="F47" i="517"/>
  <c r="G48" i="517"/>
  <c r="G49" i="517"/>
  <c r="G50" i="517"/>
  <c r="G51" i="517"/>
  <c r="G52" i="517"/>
  <c r="G53" i="517"/>
  <c r="E54" i="517"/>
  <c r="F54" i="517"/>
  <c r="G54" i="517" s="1"/>
  <c r="G55" i="517"/>
  <c r="G56" i="517"/>
  <c r="E57" i="517"/>
  <c r="F57" i="517"/>
  <c r="G57" i="517"/>
  <c r="G58" i="517"/>
  <c r="G59" i="517"/>
  <c r="G60" i="517"/>
  <c r="G61" i="517"/>
  <c r="G62" i="517"/>
  <c r="G63" i="517"/>
  <c r="G64" i="517"/>
  <c r="G65" i="517"/>
  <c r="G66" i="517"/>
  <c r="G67" i="517"/>
  <c r="G68" i="517"/>
  <c r="G69" i="517"/>
  <c r="E70" i="517"/>
  <c r="F70" i="517"/>
  <c r="G70" i="517" s="1"/>
  <c r="G71" i="517"/>
  <c r="G72" i="517"/>
  <c r="G73" i="517"/>
  <c r="G74" i="517"/>
  <c r="G75" i="517"/>
  <c r="G76" i="517"/>
  <c r="G77" i="517"/>
  <c r="G78" i="517"/>
  <c r="G79" i="517"/>
  <c r="G80" i="517"/>
  <c r="G81" i="517"/>
  <c r="G82" i="517"/>
  <c r="G83" i="517"/>
  <c r="G84" i="517"/>
  <c r="G85" i="517"/>
  <c r="G86" i="517"/>
  <c r="G87" i="517"/>
  <c r="G88" i="517"/>
  <c r="G89" i="517"/>
  <c r="G90" i="517"/>
  <c r="G91" i="517"/>
  <c r="G92" i="517"/>
  <c r="G93" i="517"/>
  <c r="G94" i="517"/>
  <c r="G95" i="517"/>
  <c r="G96" i="517"/>
  <c r="G97" i="517"/>
  <c r="G98" i="517"/>
  <c r="G99" i="517"/>
  <c r="G100" i="517"/>
  <c r="G101" i="517"/>
  <c r="G102" i="517"/>
  <c r="G103" i="517"/>
  <c r="G104" i="517"/>
  <c r="G105" i="517"/>
  <c r="E106" i="517"/>
  <c r="F106" i="517"/>
  <c r="G106" i="517" s="1"/>
  <c r="G107" i="517"/>
  <c r="G108" i="517"/>
  <c r="G109" i="517"/>
  <c r="G110" i="517"/>
  <c r="G111" i="517"/>
  <c r="G112" i="517"/>
  <c r="G113" i="517"/>
  <c r="G114" i="517"/>
  <c r="G115" i="517"/>
  <c r="G116" i="517"/>
  <c r="G117" i="517"/>
  <c r="G118" i="517"/>
  <c r="G119" i="517"/>
  <c r="G120" i="517"/>
  <c r="G121" i="517"/>
  <c r="G122" i="517"/>
  <c r="G123" i="517"/>
  <c r="G124" i="517"/>
  <c r="G125" i="517"/>
  <c r="G126" i="517"/>
  <c r="G127" i="517"/>
  <c r="G128" i="517"/>
  <c r="G129" i="517"/>
  <c r="G130" i="517"/>
  <c r="G131" i="517"/>
  <c r="G132" i="517"/>
  <c r="G133" i="517"/>
  <c r="G134" i="517"/>
  <c r="G135" i="517"/>
  <c r="G136" i="517"/>
  <c r="G137" i="517"/>
  <c r="G138" i="517"/>
  <c r="G139" i="517"/>
  <c r="G140" i="517"/>
  <c r="G141" i="517"/>
  <c r="G142" i="517"/>
  <c r="G143" i="517"/>
  <c r="G144" i="517"/>
  <c r="G145" i="517"/>
  <c r="G146" i="517"/>
  <c r="G147" i="517"/>
  <c r="G148" i="517"/>
  <c r="G149" i="517"/>
  <c r="G150" i="517"/>
  <c r="G151" i="517"/>
  <c r="G152" i="517"/>
  <c r="G153" i="517"/>
  <c r="G154" i="517"/>
  <c r="G155" i="517"/>
  <c r="G156" i="517"/>
  <c r="G157" i="517"/>
  <c r="G158" i="517"/>
  <c r="G159" i="517"/>
  <c r="G160" i="517"/>
  <c r="G161" i="517"/>
  <c r="G162" i="517"/>
  <c r="G163" i="517"/>
  <c r="G164" i="517"/>
  <c r="G165" i="517"/>
  <c r="E166" i="517"/>
  <c r="F166" i="517"/>
  <c r="G166" i="517" s="1"/>
  <c r="G167" i="517"/>
  <c r="G168" i="517"/>
  <c r="G169" i="517"/>
  <c r="G170" i="517"/>
  <c r="G171" i="517"/>
  <c r="G172" i="517"/>
  <c r="G173" i="517"/>
  <c r="G174" i="517"/>
  <c r="G175" i="517"/>
  <c r="G176" i="517"/>
  <c r="G177" i="517"/>
  <c r="G178" i="517"/>
  <c r="G179" i="517"/>
  <c r="G180" i="517"/>
  <c r="G181" i="517"/>
  <c r="G182" i="517"/>
  <c r="G183" i="517"/>
  <c r="G184" i="517"/>
  <c r="G185" i="517"/>
  <c r="G186" i="517"/>
  <c r="G187" i="517"/>
  <c r="E188" i="517"/>
  <c r="F188" i="517"/>
  <c r="G188" i="517" s="1"/>
  <c r="G189" i="517"/>
  <c r="G190" i="517"/>
  <c r="G191" i="517"/>
  <c r="E192" i="517"/>
  <c r="F192" i="517"/>
  <c r="G192" i="517" s="1"/>
  <c r="G193" i="517"/>
  <c r="G194" i="517"/>
  <c r="G195" i="517"/>
  <c r="G196" i="517"/>
  <c r="G197" i="517"/>
  <c r="E198" i="517"/>
  <c r="F198" i="517"/>
  <c r="G198" i="517" s="1"/>
  <c r="G199" i="517"/>
  <c r="G200" i="517"/>
  <c r="G201" i="517"/>
  <c r="G202" i="517"/>
  <c r="G203" i="517"/>
  <c r="G204" i="517"/>
  <c r="G205" i="517"/>
  <c r="G206" i="517"/>
  <c r="G207" i="517"/>
  <c r="E208" i="517"/>
  <c r="F208" i="517"/>
  <c r="G208" i="517" s="1"/>
  <c r="G209" i="517"/>
  <c r="G210" i="517"/>
  <c r="G211" i="517"/>
  <c r="G212" i="517"/>
  <c r="G213" i="517"/>
  <c r="G214" i="517"/>
  <c r="G215" i="517"/>
  <c r="G216" i="517"/>
  <c r="G217" i="517"/>
  <c r="G218" i="517"/>
  <c r="G219" i="517"/>
  <c r="G220" i="517"/>
  <c r="G221" i="517"/>
  <c r="G222" i="517"/>
  <c r="G223" i="517"/>
  <c r="G224" i="517"/>
  <c r="G225" i="517"/>
  <c r="G226" i="517"/>
  <c r="G227" i="517"/>
  <c r="G228" i="517"/>
  <c r="G229" i="517"/>
  <c r="G230" i="517"/>
  <c r="G231" i="517"/>
  <c r="G232" i="517"/>
  <c r="G233" i="517"/>
  <c r="G234" i="517"/>
  <c r="G235" i="517"/>
  <c r="G236" i="517"/>
  <c r="G237" i="517"/>
  <c r="G238" i="517"/>
  <c r="G239" i="517"/>
  <c r="G240" i="517"/>
  <c r="G241" i="517"/>
  <c r="G242" i="517"/>
  <c r="E243" i="517"/>
  <c r="G243" i="517" s="1"/>
  <c r="F243" i="517"/>
  <c r="G244" i="517"/>
  <c r="G245" i="517"/>
  <c r="G246" i="517"/>
  <c r="G247" i="517"/>
  <c r="G248" i="517"/>
  <c r="G249" i="517"/>
  <c r="E250" i="517"/>
  <c r="F250" i="517"/>
  <c r="G250" i="517" s="1"/>
  <c r="G251" i="517"/>
  <c r="G252" i="517"/>
  <c r="E253" i="517"/>
  <c r="F253" i="517"/>
  <c r="G253" i="517"/>
  <c r="F319" i="501" l="1"/>
  <c r="E319" i="501"/>
  <c r="C319" i="501"/>
  <c r="B319" i="501"/>
  <c r="G175" i="467"/>
  <c r="F175" i="467"/>
  <c r="E175" i="467"/>
  <c r="C175" i="467"/>
  <c r="B175" i="467"/>
  <c r="E36" i="436"/>
  <c r="F36" i="436"/>
  <c r="G36" i="436"/>
  <c r="H36" i="436"/>
  <c r="H52" i="426"/>
  <c r="G52" i="426"/>
  <c r="F52" i="426"/>
  <c r="E52" i="426"/>
  <c r="C52" i="426"/>
  <c r="B52" i="426"/>
  <c r="E67" i="424"/>
  <c r="F67" i="424"/>
  <c r="G67" i="424"/>
  <c r="H67" i="424"/>
  <c r="C67" i="424"/>
  <c r="B67" i="424"/>
  <c r="E44" i="418"/>
  <c r="F44" i="418"/>
  <c r="G44" i="418"/>
  <c r="H44" i="418"/>
  <c r="I44" i="418"/>
  <c r="C44" i="418"/>
  <c r="B44" i="418"/>
  <c r="E316" i="408"/>
  <c r="C316" i="408"/>
  <c r="B316" i="408"/>
  <c r="E316" i="410"/>
  <c r="C316" i="410"/>
  <c r="B316" i="410"/>
  <c r="E316" i="406"/>
  <c r="C316" i="406"/>
  <c r="B316" i="406"/>
  <c r="E25" i="358"/>
  <c r="F25" i="358"/>
  <c r="C25" i="358"/>
  <c r="B25" i="358"/>
  <c r="E109" i="345"/>
  <c r="C109" i="345"/>
  <c r="B109" i="345"/>
  <c r="H33" i="343"/>
  <c r="G33" i="343"/>
  <c r="F33" i="343"/>
  <c r="E33" i="343"/>
  <c r="C33" i="343"/>
  <c r="B33" i="343"/>
  <c r="H46" i="341"/>
  <c r="G46" i="341"/>
  <c r="F46" i="341"/>
  <c r="E46" i="341"/>
  <c r="C46" i="341"/>
  <c r="B46" i="341"/>
  <c r="E59" i="339"/>
  <c r="F59" i="339"/>
  <c r="C59" i="339"/>
  <c r="B59" i="339"/>
  <c r="G23" i="318"/>
  <c r="F23" i="318"/>
  <c r="E23" i="318"/>
  <c r="C23" i="318"/>
  <c r="B23" i="318"/>
  <c r="H23" i="316"/>
  <c r="G23" i="316"/>
  <c r="F23" i="316"/>
  <c r="E23" i="316"/>
  <c r="C23" i="316"/>
  <c r="B23" i="316"/>
  <c r="E23" i="314"/>
  <c r="C23" i="314"/>
  <c r="B23" i="314"/>
  <c r="F23" i="312"/>
  <c r="E23" i="312"/>
  <c r="C23" i="312"/>
  <c r="B23" i="312"/>
  <c r="E23" i="310"/>
  <c r="C23" i="310"/>
  <c r="B23" i="310"/>
  <c r="E23" i="308"/>
  <c r="C23" i="308"/>
  <c r="B23" i="308"/>
  <c r="H86" i="177"/>
  <c r="G86" i="177"/>
  <c r="F86" i="177"/>
  <c r="E86" i="177"/>
  <c r="C86" i="177"/>
  <c r="B86" i="177"/>
  <c r="E86" i="175"/>
  <c r="C86" i="175"/>
  <c r="B86" i="175"/>
  <c r="E86" i="173"/>
  <c r="C86" i="173"/>
  <c r="B86" i="173"/>
  <c r="E86" i="171"/>
  <c r="C86" i="171"/>
  <c r="B86" i="171"/>
  <c r="E86" i="169"/>
  <c r="C86" i="169"/>
  <c r="B86" i="169"/>
  <c r="B8" i="515" l="1"/>
  <c r="C8" i="515"/>
  <c r="E8" i="515"/>
  <c r="B10" i="515"/>
  <c r="C10" i="515"/>
  <c r="C11" i="515" s="1"/>
  <c r="E10" i="515"/>
  <c r="B9" i="513"/>
  <c r="C9" i="513"/>
  <c r="E9" i="513"/>
  <c r="F9" i="513"/>
  <c r="B11" i="513"/>
  <c r="C11" i="513"/>
  <c r="E11" i="513"/>
  <c r="F11" i="513"/>
  <c r="B13" i="513"/>
  <c r="C13" i="513"/>
  <c r="E13" i="513"/>
  <c r="F13" i="513"/>
  <c r="D10" i="515" l="1"/>
  <c r="E11" i="515"/>
  <c r="E12" i="515" s="1"/>
  <c r="B11" i="515"/>
  <c r="B12" i="515" s="1"/>
  <c r="B14" i="513"/>
  <c r="B15" i="513" s="1"/>
  <c r="D11" i="513"/>
  <c r="D11" i="515"/>
  <c r="C12" i="515"/>
  <c r="D12" i="515" s="1"/>
  <c r="D13" i="513"/>
  <c r="F14" i="513"/>
  <c r="F15" i="513" s="1"/>
  <c r="C14" i="513"/>
  <c r="E14" i="513"/>
  <c r="E15" i="513" s="1"/>
  <c r="D9" i="513"/>
  <c r="D14" i="513" l="1"/>
  <c r="C15" i="513"/>
  <c r="D15" i="513" s="1"/>
  <c r="B15" i="511"/>
  <c r="C15" i="511"/>
  <c r="E15" i="511"/>
  <c r="F15" i="511"/>
  <c r="B31" i="511"/>
  <c r="C31" i="511"/>
  <c r="E31" i="511"/>
  <c r="E32" i="511" s="1"/>
  <c r="E33" i="511" s="1"/>
  <c r="F31" i="511"/>
  <c r="F32" i="511" s="1"/>
  <c r="F33" i="511" s="1"/>
  <c r="B10" i="509"/>
  <c r="C10" i="509"/>
  <c r="E10" i="509"/>
  <c r="F10" i="509"/>
  <c r="B32" i="509"/>
  <c r="C32" i="509"/>
  <c r="E32" i="509"/>
  <c r="F32" i="509"/>
  <c r="B9" i="507"/>
  <c r="B10" i="507" s="1"/>
  <c r="B11" i="507" s="1"/>
  <c r="C9" i="507"/>
  <c r="E9" i="507"/>
  <c r="E10" i="507" s="1"/>
  <c r="E11" i="507" s="1"/>
  <c r="F9" i="507"/>
  <c r="F10" i="507" s="1"/>
  <c r="F11" i="507" s="1"/>
  <c r="B9" i="505"/>
  <c r="C9" i="505"/>
  <c r="E9" i="505"/>
  <c r="F9" i="505"/>
  <c r="B19" i="505"/>
  <c r="C19" i="505"/>
  <c r="E19" i="505"/>
  <c r="F19" i="505"/>
  <c r="B23" i="505"/>
  <c r="C23" i="505"/>
  <c r="E23" i="505"/>
  <c r="F23" i="505"/>
  <c r="B26" i="505"/>
  <c r="C26" i="505"/>
  <c r="E26" i="505"/>
  <c r="F26" i="505"/>
  <c r="B66" i="503"/>
  <c r="B67" i="503" s="1"/>
  <c r="B68" i="503" s="1"/>
  <c r="C66" i="503"/>
  <c r="E66" i="503"/>
  <c r="E67" i="503" s="1"/>
  <c r="E68" i="503" s="1"/>
  <c r="F66" i="503"/>
  <c r="F67" i="503" s="1"/>
  <c r="F68" i="503" s="1"/>
  <c r="B22" i="501"/>
  <c r="C22" i="501"/>
  <c r="E22" i="501"/>
  <c r="F22" i="501"/>
  <c r="B44" i="501"/>
  <c r="C44" i="501"/>
  <c r="E44" i="501"/>
  <c r="F44" i="501"/>
  <c r="B51" i="501"/>
  <c r="C51" i="501"/>
  <c r="E51" i="501"/>
  <c r="F51" i="501"/>
  <c r="B54" i="501"/>
  <c r="C54" i="501"/>
  <c r="E54" i="501"/>
  <c r="F54" i="501"/>
  <c r="B56" i="501"/>
  <c r="C56" i="501"/>
  <c r="E56" i="501"/>
  <c r="F56" i="501"/>
  <c r="B67" i="501"/>
  <c r="C67" i="501"/>
  <c r="E67" i="501"/>
  <c r="F67" i="501"/>
  <c r="B103" i="501"/>
  <c r="C103" i="501"/>
  <c r="E103" i="501"/>
  <c r="F103" i="501"/>
  <c r="B163" i="501"/>
  <c r="C163" i="501"/>
  <c r="E163" i="501"/>
  <c r="F163" i="501"/>
  <c r="B185" i="501"/>
  <c r="C185" i="501"/>
  <c r="E185" i="501"/>
  <c r="F185" i="501"/>
  <c r="B189" i="501"/>
  <c r="C189" i="501"/>
  <c r="E189" i="501"/>
  <c r="F189" i="501"/>
  <c r="B191" i="501"/>
  <c r="C191" i="501"/>
  <c r="E191" i="501"/>
  <c r="F191" i="501"/>
  <c r="B195" i="501"/>
  <c r="C195" i="501"/>
  <c r="E195" i="501"/>
  <c r="F195" i="501"/>
  <c r="B205" i="501"/>
  <c r="C205" i="501"/>
  <c r="E205" i="501"/>
  <c r="F205" i="501"/>
  <c r="B240" i="501"/>
  <c r="C240" i="501"/>
  <c r="E240" i="501"/>
  <c r="F240" i="501"/>
  <c r="B247" i="501"/>
  <c r="C247" i="501"/>
  <c r="E247" i="501"/>
  <c r="F247" i="501"/>
  <c r="B250" i="501"/>
  <c r="C250" i="501"/>
  <c r="E250" i="501"/>
  <c r="F250" i="501"/>
  <c r="B10" i="499"/>
  <c r="C10" i="499"/>
  <c r="E10" i="499"/>
  <c r="F10" i="499"/>
  <c r="B12" i="499"/>
  <c r="C12" i="499"/>
  <c r="E12" i="499"/>
  <c r="F12" i="499"/>
  <c r="B10" i="497"/>
  <c r="C10" i="497"/>
  <c r="E10" i="497"/>
  <c r="F10" i="497"/>
  <c r="B12" i="497"/>
  <c r="C12" i="497"/>
  <c r="E12" i="497"/>
  <c r="F12" i="497"/>
  <c r="B8" i="495"/>
  <c r="C8" i="495"/>
  <c r="E8" i="495"/>
  <c r="F8" i="495"/>
  <c r="B10" i="495"/>
  <c r="C10" i="495"/>
  <c r="E10" i="495"/>
  <c r="F10" i="495"/>
  <c r="B13" i="495"/>
  <c r="C13" i="495"/>
  <c r="E13" i="495"/>
  <c r="F13" i="495"/>
  <c r="B15" i="495"/>
  <c r="C15" i="495"/>
  <c r="E15" i="495"/>
  <c r="F15" i="495"/>
  <c r="B32" i="511" l="1"/>
  <c r="B33" i="511" s="1"/>
  <c r="D15" i="511"/>
  <c r="D31" i="511"/>
  <c r="C32" i="511"/>
  <c r="C33" i="511" s="1"/>
  <c r="D32" i="509"/>
  <c r="F33" i="509"/>
  <c r="F34" i="509" s="1"/>
  <c r="E33" i="509"/>
  <c r="E34" i="509" s="1"/>
  <c r="B33" i="509"/>
  <c r="B34" i="509" s="1"/>
  <c r="D9" i="507"/>
  <c r="D10" i="509"/>
  <c r="D205" i="501"/>
  <c r="D191" i="501"/>
  <c r="C33" i="509"/>
  <c r="D103" i="501"/>
  <c r="D56" i="501"/>
  <c r="C10" i="507"/>
  <c r="C11" i="507" s="1"/>
  <c r="D11" i="507" s="1"/>
  <c r="B27" i="505"/>
  <c r="B28" i="505" s="1"/>
  <c r="D185" i="501"/>
  <c r="E27" i="505"/>
  <c r="E28" i="505" s="1"/>
  <c r="D26" i="505"/>
  <c r="F27" i="505"/>
  <c r="F28" i="505" s="1"/>
  <c r="D23" i="505"/>
  <c r="D9" i="505"/>
  <c r="C27" i="505"/>
  <c r="C28" i="505" s="1"/>
  <c r="D250" i="501"/>
  <c r="D240" i="501"/>
  <c r="D195" i="501"/>
  <c r="D163" i="501"/>
  <c r="D19" i="505"/>
  <c r="C13" i="499"/>
  <c r="D66" i="503"/>
  <c r="D51" i="501"/>
  <c r="C67" i="503"/>
  <c r="D54" i="501"/>
  <c r="D247" i="501"/>
  <c r="D10" i="497"/>
  <c r="D67" i="501"/>
  <c r="C251" i="501"/>
  <c r="C252" i="501" s="1"/>
  <c r="C254" i="501" s="1"/>
  <c r="F251" i="501"/>
  <c r="F252" i="501" s="1"/>
  <c r="F254" i="501" s="1"/>
  <c r="B251" i="501"/>
  <c r="B252" i="501" s="1"/>
  <c r="B254" i="501" s="1"/>
  <c r="E251" i="501"/>
  <c r="E252" i="501" s="1"/>
  <c r="E254" i="501" s="1"/>
  <c r="B13" i="499"/>
  <c r="B14" i="499" s="1"/>
  <c r="B16" i="499" s="1"/>
  <c r="F13" i="499"/>
  <c r="F14" i="499" s="1"/>
  <c r="F16" i="499" s="1"/>
  <c r="D22" i="501"/>
  <c r="E13" i="499"/>
  <c r="E14" i="499" s="1"/>
  <c r="E16" i="499" s="1"/>
  <c r="D189" i="501"/>
  <c r="D12" i="499"/>
  <c r="D44" i="501"/>
  <c r="B13" i="497"/>
  <c r="B14" i="497" s="1"/>
  <c r="B16" i="497" s="1"/>
  <c r="D15" i="495"/>
  <c r="D10" i="495"/>
  <c r="D12" i="497"/>
  <c r="D10" i="499"/>
  <c r="F13" i="497"/>
  <c r="F14" i="497" s="1"/>
  <c r="F16" i="497" s="1"/>
  <c r="D13" i="495"/>
  <c r="C13" i="497"/>
  <c r="E13" i="497"/>
  <c r="E14" i="497" s="1"/>
  <c r="E16" i="497" s="1"/>
  <c r="F16" i="495"/>
  <c r="F17" i="495" s="1"/>
  <c r="F19" i="495" s="1"/>
  <c r="D8" i="495"/>
  <c r="E16" i="495"/>
  <c r="E17" i="495" s="1"/>
  <c r="E19" i="495" s="1"/>
  <c r="B16" i="495"/>
  <c r="B17" i="495" s="1"/>
  <c r="B19" i="495" s="1"/>
  <c r="C16" i="495"/>
  <c r="C17" i="495" s="1"/>
  <c r="C19" i="495" s="1"/>
  <c r="D33" i="511" l="1"/>
  <c r="D32" i="511"/>
  <c r="D13" i="499"/>
  <c r="D28" i="505"/>
  <c r="C34" i="509"/>
  <c r="D34" i="509" s="1"/>
  <c r="D33" i="509"/>
  <c r="D10" i="507"/>
  <c r="D27" i="505"/>
  <c r="C14" i="499"/>
  <c r="C68" i="503"/>
  <c r="D68" i="503" s="1"/>
  <c r="D67" i="503"/>
  <c r="D252" i="501"/>
  <c r="D251" i="501"/>
  <c r="D13" i="497"/>
  <c r="C14" i="497"/>
  <c r="D17" i="495"/>
  <c r="D16" i="495"/>
  <c r="D14" i="499" l="1"/>
  <c r="C16" i="499"/>
  <c r="D14" i="497"/>
  <c r="C16" i="497"/>
  <c r="E15" i="493"/>
  <c r="C15" i="493"/>
  <c r="B15" i="493"/>
  <c r="E8" i="493"/>
  <c r="C8" i="493"/>
  <c r="B8" i="493"/>
  <c r="F15" i="491"/>
  <c r="E15" i="491"/>
  <c r="C15" i="491"/>
  <c r="B15" i="491"/>
  <c r="F8" i="491"/>
  <c r="E8" i="491"/>
  <c r="C8" i="491"/>
  <c r="B8" i="491"/>
  <c r="F21" i="489"/>
  <c r="E21" i="489"/>
  <c r="C21" i="489"/>
  <c r="B21" i="489"/>
  <c r="F19" i="489"/>
  <c r="E19" i="489"/>
  <c r="C19" i="489"/>
  <c r="B19" i="489"/>
  <c r="F17" i="489"/>
  <c r="E17" i="489"/>
  <c r="C17" i="489"/>
  <c r="B17" i="489"/>
  <c r="F11" i="489"/>
  <c r="E11" i="489"/>
  <c r="C11" i="489"/>
  <c r="B11" i="489"/>
  <c r="G16" i="487"/>
  <c r="F16" i="487"/>
  <c r="E16" i="487"/>
  <c r="C16" i="487"/>
  <c r="B16" i="487"/>
  <c r="G8" i="487"/>
  <c r="F8" i="487"/>
  <c r="E8" i="487"/>
  <c r="C8" i="487"/>
  <c r="B8" i="487"/>
  <c r="E12" i="485"/>
  <c r="C12" i="485"/>
  <c r="B12" i="485"/>
  <c r="E10" i="485"/>
  <c r="C10" i="485"/>
  <c r="B10" i="485"/>
  <c r="F31" i="483"/>
  <c r="E31" i="483"/>
  <c r="C31" i="483"/>
  <c r="B31" i="483"/>
  <c r="F15" i="483"/>
  <c r="E15" i="483"/>
  <c r="C15" i="483"/>
  <c r="B15" i="483"/>
  <c r="G31" i="481"/>
  <c r="F31" i="481"/>
  <c r="E31" i="481"/>
  <c r="C31" i="481"/>
  <c r="B31" i="481"/>
  <c r="G15" i="481"/>
  <c r="F15" i="481"/>
  <c r="E15" i="481"/>
  <c r="C15" i="481"/>
  <c r="B15" i="481"/>
  <c r="E27" i="479"/>
  <c r="C27" i="479"/>
  <c r="B27" i="479"/>
  <c r="E25" i="479"/>
  <c r="C25" i="479"/>
  <c r="B25" i="479"/>
  <c r="E22" i="479"/>
  <c r="C22" i="479"/>
  <c r="B22" i="479"/>
  <c r="E13" i="479"/>
  <c r="C13" i="479"/>
  <c r="B13" i="479"/>
  <c r="E27" i="477"/>
  <c r="C27" i="477"/>
  <c r="B27" i="477"/>
  <c r="E25" i="477"/>
  <c r="C25" i="477"/>
  <c r="B25" i="477"/>
  <c r="E22" i="477"/>
  <c r="C22" i="477"/>
  <c r="B22" i="477"/>
  <c r="E13" i="477"/>
  <c r="C13" i="477"/>
  <c r="B13" i="477"/>
  <c r="E27" i="475"/>
  <c r="C27" i="475"/>
  <c r="B27" i="475"/>
  <c r="E25" i="475"/>
  <c r="C25" i="475"/>
  <c r="B25" i="475"/>
  <c r="E22" i="475"/>
  <c r="C22" i="475"/>
  <c r="B22" i="475"/>
  <c r="E13" i="475"/>
  <c r="C13" i="475"/>
  <c r="B13" i="475"/>
  <c r="E11" i="473"/>
  <c r="E12" i="473" s="1"/>
  <c r="E13" i="473" s="1"/>
  <c r="E15" i="473" s="1"/>
  <c r="C11" i="473"/>
  <c r="B11" i="473"/>
  <c r="B12" i="473" s="1"/>
  <c r="B13" i="473" s="1"/>
  <c r="B15" i="473" s="1"/>
  <c r="E15" i="471"/>
  <c r="E16" i="471" s="1"/>
  <c r="E17" i="471" s="1"/>
  <c r="C15" i="471"/>
  <c r="B15" i="471"/>
  <c r="B16" i="471" s="1"/>
  <c r="B17" i="471" s="1"/>
  <c r="F14" i="469"/>
  <c r="F15" i="469" s="1"/>
  <c r="F16" i="469" s="1"/>
  <c r="E14" i="469"/>
  <c r="E15" i="469" s="1"/>
  <c r="E16" i="469" s="1"/>
  <c r="C14" i="469"/>
  <c r="C15" i="469" s="1"/>
  <c r="B14" i="469"/>
  <c r="B15" i="469" s="1"/>
  <c r="B16" i="469" s="1"/>
  <c r="G92" i="467"/>
  <c r="F92" i="467"/>
  <c r="E92" i="467"/>
  <c r="C92" i="467"/>
  <c r="B92" i="467"/>
  <c r="G89" i="467"/>
  <c r="F89" i="467"/>
  <c r="E89" i="467"/>
  <c r="C89" i="467"/>
  <c r="B89" i="467"/>
  <c r="G82" i="467"/>
  <c r="F82" i="467"/>
  <c r="E82" i="467"/>
  <c r="C82" i="467"/>
  <c r="B82" i="467"/>
  <c r="G80" i="467"/>
  <c r="F80" i="467"/>
  <c r="E80" i="467"/>
  <c r="C80" i="467"/>
  <c r="B80" i="467"/>
  <c r="G78" i="467"/>
  <c r="F78" i="467"/>
  <c r="E78" i="467"/>
  <c r="C78" i="467"/>
  <c r="B78" i="467"/>
  <c r="G56" i="467"/>
  <c r="F56" i="467"/>
  <c r="E56" i="467"/>
  <c r="C56" i="467"/>
  <c r="B56" i="467"/>
  <c r="G54" i="467"/>
  <c r="F54" i="467"/>
  <c r="E54" i="467"/>
  <c r="C54" i="467"/>
  <c r="B54" i="467"/>
  <c r="G51" i="467"/>
  <c r="F51" i="467"/>
  <c r="E51" i="467"/>
  <c r="C51" i="467"/>
  <c r="B51" i="467"/>
  <c r="G44" i="467"/>
  <c r="F44" i="467"/>
  <c r="E44" i="467"/>
  <c r="C44" i="467"/>
  <c r="B44" i="467"/>
  <c r="G22" i="467"/>
  <c r="F22" i="467"/>
  <c r="E22" i="467"/>
  <c r="C22" i="467"/>
  <c r="B22" i="467"/>
  <c r="I14" i="465"/>
  <c r="I15" i="465" s="1"/>
  <c r="I16" i="465" s="1"/>
  <c r="H14" i="465"/>
  <c r="H15" i="465" s="1"/>
  <c r="H16" i="465" s="1"/>
  <c r="G14" i="465"/>
  <c r="G15" i="465" s="1"/>
  <c r="G16" i="465" s="1"/>
  <c r="F14" i="465"/>
  <c r="F15" i="465" s="1"/>
  <c r="F16" i="465" s="1"/>
  <c r="E14" i="465"/>
  <c r="E15" i="465" s="1"/>
  <c r="E16" i="465" s="1"/>
  <c r="C14" i="465"/>
  <c r="B14" i="465"/>
  <c r="B15" i="465" s="1"/>
  <c r="B16" i="465" s="1"/>
  <c r="H10" i="454"/>
  <c r="G10" i="454"/>
  <c r="F10" i="454"/>
  <c r="E10" i="454"/>
  <c r="C10" i="454"/>
  <c r="B10" i="454"/>
  <c r="H8" i="454"/>
  <c r="G8" i="454"/>
  <c r="F8" i="454"/>
  <c r="E8" i="454"/>
  <c r="C8" i="454"/>
  <c r="B8" i="454"/>
  <c r="G9" i="452"/>
  <c r="G10" i="452" s="1"/>
  <c r="G11" i="452" s="1"/>
  <c r="F9" i="452"/>
  <c r="F10" i="452" s="1"/>
  <c r="F11" i="452" s="1"/>
  <c r="E9" i="452"/>
  <c r="E10" i="452" s="1"/>
  <c r="E11" i="452" s="1"/>
  <c r="C9" i="452"/>
  <c r="B9" i="452"/>
  <c r="B10" i="452" s="1"/>
  <c r="B11" i="452" s="1"/>
  <c r="E9" i="450"/>
  <c r="E10" i="450" s="1"/>
  <c r="E11" i="450" s="1"/>
  <c r="C9" i="450"/>
  <c r="B9" i="450"/>
  <c r="B10" i="450" s="1"/>
  <c r="B11" i="450" s="1"/>
  <c r="I163" i="448"/>
  <c r="H163" i="448"/>
  <c r="G163" i="448"/>
  <c r="F163" i="448"/>
  <c r="E163" i="448"/>
  <c r="C163" i="448"/>
  <c r="B163" i="448"/>
  <c r="I161" i="448"/>
  <c r="H161" i="448"/>
  <c r="G161" i="448"/>
  <c r="F161" i="448"/>
  <c r="E161" i="448"/>
  <c r="C161" i="448"/>
  <c r="B161" i="448"/>
  <c r="I126" i="448"/>
  <c r="H126" i="448"/>
  <c r="G126" i="448"/>
  <c r="F126" i="448"/>
  <c r="E126" i="448"/>
  <c r="C126" i="448"/>
  <c r="B126" i="448"/>
  <c r="I120" i="448"/>
  <c r="H120" i="448"/>
  <c r="G120" i="448"/>
  <c r="F120" i="448"/>
  <c r="E120" i="448"/>
  <c r="C120" i="448"/>
  <c r="B120" i="448"/>
  <c r="I116" i="448"/>
  <c r="H116" i="448"/>
  <c r="G116" i="448"/>
  <c r="F116" i="448"/>
  <c r="E116" i="448"/>
  <c r="C116" i="448"/>
  <c r="B116" i="448"/>
  <c r="I112" i="448"/>
  <c r="H112" i="448"/>
  <c r="G112" i="448"/>
  <c r="F112" i="448"/>
  <c r="E112" i="448"/>
  <c r="C112" i="448"/>
  <c r="B112" i="448"/>
  <c r="I52" i="448"/>
  <c r="H52" i="448"/>
  <c r="G52" i="448"/>
  <c r="F52" i="448"/>
  <c r="E52" i="448"/>
  <c r="C52" i="448"/>
  <c r="B52" i="448"/>
  <c r="I18" i="448"/>
  <c r="H18" i="448"/>
  <c r="G18" i="448"/>
  <c r="F18" i="448"/>
  <c r="E18" i="448"/>
  <c r="C18" i="448"/>
  <c r="B18" i="448"/>
  <c r="I8" i="448"/>
  <c r="H8" i="448"/>
  <c r="G8" i="448"/>
  <c r="F8" i="448"/>
  <c r="E8" i="448"/>
  <c r="C8" i="448"/>
  <c r="B8" i="448"/>
  <c r="G9" i="446"/>
  <c r="G10" i="446" s="1"/>
  <c r="G11" i="446" s="1"/>
  <c r="F9" i="446"/>
  <c r="F10" i="446" s="1"/>
  <c r="F11" i="446" s="1"/>
  <c r="E9" i="446"/>
  <c r="E10" i="446" s="1"/>
  <c r="E11" i="446" s="1"/>
  <c r="C9" i="446"/>
  <c r="C10" i="446" s="1"/>
  <c r="B9" i="446"/>
  <c r="B10" i="446" s="1"/>
  <c r="B11" i="446" s="1"/>
  <c r="I10" i="444"/>
  <c r="H10" i="444"/>
  <c r="G10" i="444"/>
  <c r="F10" i="444"/>
  <c r="E10" i="444"/>
  <c r="C10" i="444"/>
  <c r="B10" i="444"/>
  <c r="I8" i="444"/>
  <c r="H8" i="444"/>
  <c r="G8" i="444"/>
  <c r="F8" i="444"/>
  <c r="E8" i="444"/>
  <c r="C8" i="444"/>
  <c r="B8" i="444"/>
  <c r="L8" i="442"/>
  <c r="L9" i="442" s="1"/>
  <c r="L10" i="442" s="1"/>
  <c r="K8" i="442"/>
  <c r="K9" i="442" s="1"/>
  <c r="K10" i="442" s="1"/>
  <c r="J8" i="442"/>
  <c r="J9" i="442" s="1"/>
  <c r="J10" i="442" s="1"/>
  <c r="I8" i="442"/>
  <c r="I9" i="442" s="1"/>
  <c r="I10" i="442" s="1"/>
  <c r="H8" i="442"/>
  <c r="H9" i="442" s="1"/>
  <c r="H10" i="442" s="1"/>
  <c r="G8" i="442"/>
  <c r="G9" i="442" s="1"/>
  <c r="G10" i="442" s="1"/>
  <c r="F8" i="442"/>
  <c r="F9" i="442" s="1"/>
  <c r="F10" i="442" s="1"/>
  <c r="E8" i="442"/>
  <c r="E9" i="442" s="1"/>
  <c r="E10" i="442" s="1"/>
  <c r="C8" i="442"/>
  <c r="C9" i="442" s="1"/>
  <c r="C10" i="442" s="1"/>
  <c r="B8" i="442"/>
  <c r="B9" i="442" s="1"/>
  <c r="B10" i="442" s="1"/>
  <c r="K53" i="440"/>
  <c r="J53" i="440"/>
  <c r="I53" i="440"/>
  <c r="H53" i="440"/>
  <c r="G53" i="440"/>
  <c r="F53" i="440"/>
  <c r="E53" i="440"/>
  <c r="C53" i="440"/>
  <c r="B53" i="440"/>
  <c r="K18" i="440"/>
  <c r="J18" i="440"/>
  <c r="I18" i="440"/>
  <c r="H18" i="440"/>
  <c r="G18" i="440"/>
  <c r="F18" i="440"/>
  <c r="E18" i="440"/>
  <c r="C18" i="440"/>
  <c r="B18" i="440"/>
  <c r="K16" i="440"/>
  <c r="J16" i="440"/>
  <c r="I16" i="440"/>
  <c r="H16" i="440"/>
  <c r="G16" i="440"/>
  <c r="F16" i="440"/>
  <c r="E16" i="440"/>
  <c r="C16" i="440"/>
  <c r="B16" i="440"/>
  <c r="K14" i="440"/>
  <c r="J14" i="440"/>
  <c r="I14" i="440"/>
  <c r="H14" i="440"/>
  <c r="G14" i="440"/>
  <c r="F14" i="440"/>
  <c r="E14" i="440"/>
  <c r="C14" i="440"/>
  <c r="B14" i="440"/>
  <c r="I33" i="438"/>
  <c r="H33" i="438"/>
  <c r="G33" i="438"/>
  <c r="F33" i="438"/>
  <c r="E33" i="438"/>
  <c r="C33" i="438"/>
  <c r="B33" i="438"/>
  <c r="I31" i="438"/>
  <c r="H31" i="438"/>
  <c r="G31" i="438"/>
  <c r="F31" i="438"/>
  <c r="E31" i="438"/>
  <c r="C31" i="438"/>
  <c r="B31" i="438"/>
  <c r="I10" i="438"/>
  <c r="H10" i="438"/>
  <c r="G10" i="438"/>
  <c r="F10" i="438"/>
  <c r="E10" i="438"/>
  <c r="C10" i="438"/>
  <c r="B10" i="438"/>
  <c r="H27" i="436"/>
  <c r="G27" i="436"/>
  <c r="F27" i="436"/>
  <c r="E27" i="436"/>
  <c r="C27" i="436"/>
  <c r="B27" i="436"/>
  <c r="H24" i="436"/>
  <c r="G24" i="436"/>
  <c r="F24" i="436"/>
  <c r="E24" i="436"/>
  <c r="C24" i="436"/>
  <c r="B24" i="436"/>
  <c r="H17" i="436"/>
  <c r="G17" i="436"/>
  <c r="F17" i="436"/>
  <c r="E17" i="436"/>
  <c r="C17" i="436"/>
  <c r="B17" i="436"/>
  <c r="H15" i="436"/>
  <c r="G15" i="436"/>
  <c r="F15" i="436"/>
  <c r="E15" i="436"/>
  <c r="C15" i="436"/>
  <c r="B15" i="436"/>
  <c r="H13" i="436"/>
  <c r="G13" i="436"/>
  <c r="F13" i="436"/>
  <c r="E13" i="436"/>
  <c r="C13" i="436"/>
  <c r="B13" i="436"/>
  <c r="H11" i="436"/>
  <c r="G11" i="436"/>
  <c r="F11" i="436"/>
  <c r="E11" i="436"/>
  <c r="C11" i="436"/>
  <c r="B11" i="436"/>
  <c r="K27" i="434"/>
  <c r="J27" i="434"/>
  <c r="I27" i="434"/>
  <c r="H27" i="434"/>
  <c r="G27" i="434"/>
  <c r="F27" i="434"/>
  <c r="E27" i="434"/>
  <c r="C27" i="434"/>
  <c r="B27" i="434"/>
  <c r="K25" i="434"/>
  <c r="J25" i="434"/>
  <c r="I25" i="434"/>
  <c r="H25" i="434"/>
  <c r="G25" i="434"/>
  <c r="F25" i="434"/>
  <c r="E25" i="434"/>
  <c r="C25" i="434"/>
  <c r="B25" i="434"/>
  <c r="K21" i="434"/>
  <c r="J21" i="434"/>
  <c r="I21" i="434"/>
  <c r="H21" i="434"/>
  <c r="G21" i="434"/>
  <c r="F21" i="434"/>
  <c r="E21" i="434"/>
  <c r="C21" i="434"/>
  <c r="B21" i="434"/>
  <c r="K19" i="434"/>
  <c r="J19" i="434"/>
  <c r="I19" i="434"/>
  <c r="H19" i="434"/>
  <c r="G19" i="434"/>
  <c r="F19" i="434"/>
  <c r="E19" i="434"/>
  <c r="C19" i="434"/>
  <c r="B19" i="434"/>
  <c r="K12" i="434"/>
  <c r="J12" i="434"/>
  <c r="I12" i="434"/>
  <c r="H12" i="434"/>
  <c r="G12" i="434"/>
  <c r="F12" i="434"/>
  <c r="E12" i="434"/>
  <c r="C12" i="434"/>
  <c r="B12" i="434"/>
  <c r="K8" i="434"/>
  <c r="J8" i="434"/>
  <c r="I8" i="434"/>
  <c r="H8" i="434"/>
  <c r="G8" i="434"/>
  <c r="F8" i="434"/>
  <c r="E8" i="434"/>
  <c r="C8" i="434"/>
  <c r="B8" i="434"/>
  <c r="J54" i="432"/>
  <c r="I54" i="432"/>
  <c r="H54" i="432"/>
  <c r="G54" i="432"/>
  <c r="F54" i="432"/>
  <c r="E54" i="432"/>
  <c r="C54" i="432"/>
  <c r="B54" i="432"/>
  <c r="J48" i="432"/>
  <c r="I48" i="432"/>
  <c r="H48" i="432"/>
  <c r="G48" i="432"/>
  <c r="F48" i="432"/>
  <c r="E48" i="432"/>
  <c r="C48" i="432"/>
  <c r="B48" i="432"/>
  <c r="J46" i="432"/>
  <c r="I46" i="432"/>
  <c r="H46" i="432"/>
  <c r="G46" i="432"/>
  <c r="F46" i="432"/>
  <c r="E46" i="432"/>
  <c r="C46" i="432"/>
  <c r="B46" i="432"/>
  <c r="J42" i="432"/>
  <c r="I42" i="432"/>
  <c r="H42" i="432"/>
  <c r="G42" i="432"/>
  <c r="F42" i="432"/>
  <c r="E42" i="432"/>
  <c r="C42" i="432"/>
  <c r="B42" i="432"/>
  <c r="J8" i="432"/>
  <c r="J55" i="432" s="1"/>
  <c r="J56" i="432" s="1"/>
  <c r="J60" i="432" s="1"/>
  <c r="I8" i="432"/>
  <c r="H8" i="432"/>
  <c r="G8" i="432"/>
  <c r="F8" i="432"/>
  <c r="E8" i="432"/>
  <c r="C8" i="432"/>
  <c r="B8" i="432"/>
  <c r="K9" i="430"/>
  <c r="K10" i="430" s="1"/>
  <c r="K11" i="430" s="1"/>
  <c r="J9" i="430"/>
  <c r="J10" i="430" s="1"/>
  <c r="J11" i="430" s="1"/>
  <c r="I9" i="430"/>
  <c r="I10" i="430" s="1"/>
  <c r="I11" i="430" s="1"/>
  <c r="H9" i="430"/>
  <c r="H10" i="430" s="1"/>
  <c r="H11" i="430" s="1"/>
  <c r="G9" i="430"/>
  <c r="G10" i="430" s="1"/>
  <c r="G11" i="430" s="1"/>
  <c r="F9" i="430"/>
  <c r="F10" i="430" s="1"/>
  <c r="F11" i="430" s="1"/>
  <c r="E9" i="430"/>
  <c r="E10" i="430" s="1"/>
  <c r="E11" i="430" s="1"/>
  <c r="C9" i="430"/>
  <c r="C10" i="430" s="1"/>
  <c r="B9" i="430"/>
  <c r="B10" i="430" s="1"/>
  <c r="B11" i="430" s="1"/>
  <c r="H14" i="428"/>
  <c r="H15" i="428" s="1"/>
  <c r="H16" i="428" s="1"/>
  <c r="G14" i="428"/>
  <c r="G15" i="428" s="1"/>
  <c r="G16" i="428" s="1"/>
  <c r="F14" i="428"/>
  <c r="F15" i="428" s="1"/>
  <c r="F16" i="428" s="1"/>
  <c r="E14" i="428"/>
  <c r="E15" i="428" s="1"/>
  <c r="E16" i="428" s="1"/>
  <c r="C14" i="428"/>
  <c r="C15" i="428" s="1"/>
  <c r="B14" i="428"/>
  <c r="B15" i="428" s="1"/>
  <c r="B16" i="428" s="1"/>
  <c r="H14" i="426"/>
  <c r="H15" i="426" s="1"/>
  <c r="H16" i="426" s="1"/>
  <c r="H18" i="426" s="1"/>
  <c r="G14" i="426"/>
  <c r="G15" i="426" s="1"/>
  <c r="G16" i="426" s="1"/>
  <c r="G18" i="426" s="1"/>
  <c r="F14" i="426"/>
  <c r="F15" i="426" s="1"/>
  <c r="F16" i="426" s="1"/>
  <c r="F18" i="426" s="1"/>
  <c r="E14" i="426"/>
  <c r="E15" i="426" s="1"/>
  <c r="E16" i="426" s="1"/>
  <c r="E18" i="426" s="1"/>
  <c r="C14" i="426"/>
  <c r="C15" i="426" s="1"/>
  <c r="C16" i="426" s="1"/>
  <c r="C18" i="426" s="1"/>
  <c r="B14" i="426"/>
  <c r="B15" i="426" s="1"/>
  <c r="H29" i="424"/>
  <c r="G29" i="424"/>
  <c r="F29" i="424"/>
  <c r="E29" i="424"/>
  <c r="C29" i="424"/>
  <c r="B29" i="424"/>
  <c r="H24" i="424"/>
  <c r="G24" i="424"/>
  <c r="F24" i="424"/>
  <c r="E24" i="424"/>
  <c r="C24" i="424"/>
  <c r="B24" i="424"/>
  <c r="H22" i="424"/>
  <c r="G22" i="424"/>
  <c r="F22" i="424"/>
  <c r="E22" i="424"/>
  <c r="C22" i="424"/>
  <c r="B22" i="424"/>
  <c r="H16" i="424"/>
  <c r="G16" i="424"/>
  <c r="F16" i="424"/>
  <c r="E16" i="424"/>
  <c r="C16" i="424"/>
  <c r="B16" i="424"/>
  <c r="G8" i="422"/>
  <c r="G9" i="422" s="1"/>
  <c r="G10" i="422" s="1"/>
  <c r="F8" i="422"/>
  <c r="F9" i="422" s="1"/>
  <c r="F10" i="422" s="1"/>
  <c r="E8" i="422"/>
  <c r="E9" i="422" s="1"/>
  <c r="E10" i="422" s="1"/>
  <c r="C8" i="422"/>
  <c r="C9" i="422" s="1"/>
  <c r="B8" i="422"/>
  <c r="B9" i="422" s="1"/>
  <c r="B10" i="422" s="1"/>
  <c r="F8" i="420"/>
  <c r="F9" i="420" s="1"/>
  <c r="F10" i="420" s="1"/>
  <c r="E8" i="420"/>
  <c r="E9" i="420" s="1"/>
  <c r="E10" i="420" s="1"/>
  <c r="C8" i="420"/>
  <c r="C9" i="420" s="1"/>
  <c r="C10" i="420" s="1"/>
  <c r="B8" i="420"/>
  <c r="I36" i="418"/>
  <c r="H36" i="418"/>
  <c r="G36" i="418"/>
  <c r="F36" i="418"/>
  <c r="E36" i="418"/>
  <c r="C36" i="418"/>
  <c r="B36" i="418"/>
  <c r="I32" i="418"/>
  <c r="H32" i="418"/>
  <c r="G32" i="418"/>
  <c r="F32" i="418"/>
  <c r="E32" i="418"/>
  <c r="C32" i="418"/>
  <c r="B32" i="418"/>
  <c r="I30" i="418"/>
  <c r="H30" i="418"/>
  <c r="G30" i="418"/>
  <c r="F30" i="418"/>
  <c r="E30" i="418"/>
  <c r="C30" i="418"/>
  <c r="B30" i="418"/>
  <c r="I9" i="418"/>
  <c r="H9" i="418"/>
  <c r="G9" i="418"/>
  <c r="F9" i="418"/>
  <c r="E9" i="418"/>
  <c r="C9" i="418"/>
  <c r="B9" i="418"/>
  <c r="I72" i="416"/>
  <c r="H72" i="416"/>
  <c r="G72" i="416"/>
  <c r="F72" i="416"/>
  <c r="E72" i="416"/>
  <c r="C72" i="416"/>
  <c r="B72" i="416"/>
  <c r="I69" i="416"/>
  <c r="H69" i="416"/>
  <c r="G69" i="416"/>
  <c r="F69" i="416"/>
  <c r="E69" i="416"/>
  <c r="C69" i="416"/>
  <c r="B69" i="416"/>
  <c r="I67" i="416"/>
  <c r="H67" i="416"/>
  <c r="G67" i="416"/>
  <c r="F67" i="416"/>
  <c r="E67" i="416"/>
  <c r="C67" i="416"/>
  <c r="B67" i="416"/>
  <c r="I8" i="416"/>
  <c r="H8" i="416"/>
  <c r="G8" i="416"/>
  <c r="F8" i="416"/>
  <c r="E8" i="416"/>
  <c r="C8" i="416"/>
  <c r="B8" i="416"/>
  <c r="F14" i="414"/>
  <c r="F15" i="414" s="1"/>
  <c r="F16" i="414" s="1"/>
  <c r="E14" i="414"/>
  <c r="E15" i="414" s="1"/>
  <c r="E16" i="414" s="1"/>
  <c r="C14" i="414"/>
  <c r="C15" i="414" s="1"/>
  <c r="B14" i="414"/>
  <c r="B15" i="414" s="1"/>
  <c r="B16" i="414" s="1"/>
  <c r="E9" i="412"/>
  <c r="E10" i="412" s="1"/>
  <c r="E11" i="412" s="1"/>
  <c r="C9" i="412"/>
  <c r="C10" i="412" s="1"/>
  <c r="C11" i="412" s="1"/>
  <c r="B9" i="412"/>
  <c r="B10" i="412" s="1"/>
  <c r="B11" i="412" s="1"/>
  <c r="E243" i="410"/>
  <c r="C243" i="410"/>
  <c r="B243" i="410"/>
  <c r="E240" i="410"/>
  <c r="C240" i="410"/>
  <c r="B240" i="410"/>
  <c r="E233" i="410"/>
  <c r="C233" i="410"/>
  <c r="B233" i="410"/>
  <c r="E198" i="410"/>
  <c r="C198" i="410"/>
  <c r="B198" i="410"/>
  <c r="E192" i="410"/>
  <c r="C192" i="410"/>
  <c r="B192" i="410"/>
  <c r="E188" i="410"/>
  <c r="C188" i="410"/>
  <c r="B188" i="410"/>
  <c r="E186" i="410"/>
  <c r="C186" i="410"/>
  <c r="B186" i="410"/>
  <c r="E182" i="410"/>
  <c r="C182" i="410"/>
  <c r="B182" i="410"/>
  <c r="E160" i="410"/>
  <c r="C160" i="410"/>
  <c r="B160" i="410"/>
  <c r="E100" i="410"/>
  <c r="C100" i="410"/>
  <c r="B100" i="410"/>
  <c r="E66" i="410"/>
  <c r="C66" i="410"/>
  <c r="B66" i="410"/>
  <c r="E55" i="410"/>
  <c r="C55" i="410"/>
  <c r="B55" i="410"/>
  <c r="E53" i="410"/>
  <c r="C53" i="410"/>
  <c r="B53" i="410"/>
  <c r="E51" i="410"/>
  <c r="C51" i="410"/>
  <c r="B51" i="410"/>
  <c r="E44" i="410"/>
  <c r="C44" i="410"/>
  <c r="B44" i="410"/>
  <c r="E22" i="410"/>
  <c r="C22" i="410"/>
  <c r="B22" i="410"/>
  <c r="E243" i="408"/>
  <c r="C243" i="408"/>
  <c r="B243" i="408"/>
  <c r="E240" i="408"/>
  <c r="C240" i="408"/>
  <c r="B240" i="408"/>
  <c r="E233" i="408"/>
  <c r="C233" i="408"/>
  <c r="B233" i="408"/>
  <c r="E198" i="408"/>
  <c r="C198" i="408"/>
  <c r="B198" i="408"/>
  <c r="E192" i="408"/>
  <c r="C192" i="408"/>
  <c r="B192" i="408"/>
  <c r="E188" i="408"/>
  <c r="C188" i="408"/>
  <c r="B188" i="408"/>
  <c r="E186" i="408"/>
  <c r="C186" i="408"/>
  <c r="B186" i="408"/>
  <c r="E182" i="408"/>
  <c r="C182" i="408"/>
  <c r="B182" i="408"/>
  <c r="E160" i="408"/>
  <c r="C160" i="408"/>
  <c r="B160" i="408"/>
  <c r="E100" i="408"/>
  <c r="C100" i="408"/>
  <c r="B100" i="408"/>
  <c r="E66" i="408"/>
  <c r="C66" i="408"/>
  <c r="B66" i="408"/>
  <c r="E55" i="408"/>
  <c r="C55" i="408"/>
  <c r="B55" i="408"/>
  <c r="E53" i="408"/>
  <c r="C53" i="408"/>
  <c r="B53" i="408"/>
  <c r="E51" i="408"/>
  <c r="C51" i="408"/>
  <c r="B51" i="408"/>
  <c r="E44" i="408"/>
  <c r="C44" i="408"/>
  <c r="B44" i="408"/>
  <c r="E22" i="408"/>
  <c r="C22" i="408"/>
  <c r="B22" i="408"/>
  <c r="F243" i="406"/>
  <c r="E243" i="406"/>
  <c r="C243" i="406"/>
  <c r="B243" i="406"/>
  <c r="F240" i="406"/>
  <c r="E240" i="406"/>
  <c r="C240" i="406"/>
  <c r="B240" i="406"/>
  <c r="F233" i="406"/>
  <c r="E233" i="406"/>
  <c r="C233" i="406"/>
  <c r="B233" i="406"/>
  <c r="F198" i="406"/>
  <c r="E198" i="406"/>
  <c r="C198" i="406"/>
  <c r="B198" i="406"/>
  <c r="F192" i="406"/>
  <c r="E192" i="406"/>
  <c r="C192" i="406"/>
  <c r="B192" i="406"/>
  <c r="F188" i="406"/>
  <c r="E188" i="406"/>
  <c r="C188" i="406"/>
  <c r="B188" i="406"/>
  <c r="F186" i="406"/>
  <c r="E186" i="406"/>
  <c r="C186" i="406"/>
  <c r="B186" i="406"/>
  <c r="F182" i="406"/>
  <c r="E182" i="406"/>
  <c r="C182" i="406"/>
  <c r="B182" i="406"/>
  <c r="F160" i="406"/>
  <c r="E160" i="406"/>
  <c r="C160" i="406"/>
  <c r="B160" i="406"/>
  <c r="F100" i="406"/>
  <c r="E100" i="406"/>
  <c r="C100" i="406"/>
  <c r="B100" i="406"/>
  <c r="F66" i="406"/>
  <c r="E66" i="406"/>
  <c r="C66" i="406"/>
  <c r="B66" i="406"/>
  <c r="F55" i="406"/>
  <c r="E55" i="406"/>
  <c r="C55" i="406"/>
  <c r="B55" i="406"/>
  <c r="F53" i="406"/>
  <c r="E53" i="406"/>
  <c r="C53" i="406"/>
  <c r="B53" i="406"/>
  <c r="F51" i="406"/>
  <c r="E51" i="406"/>
  <c r="C51" i="406"/>
  <c r="B51" i="406"/>
  <c r="F44" i="406"/>
  <c r="E44" i="406"/>
  <c r="C44" i="406"/>
  <c r="B44" i="406"/>
  <c r="F22" i="406"/>
  <c r="E22" i="406"/>
  <c r="C22" i="406"/>
  <c r="B22" i="406"/>
  <c r="H17" i="401"/>
  <c r="G17" i="401"/>
  <c r="F17" i="401"/>
  <c r="E17" i="401"/>
  <c r="C17" i="401"/>
  <c r="B17" i="401"/>
  <c r="H15" i="401"/>
  <c r="G15" i="401"/>
  <c r="F15" i="401"/>
  <c r="E15" i="401"/>
  <c r="C15" i="401"/>
  <c r="B15" i="401"/>
  <c r="H11" i="401"/>
  <c r="G11" i="401"/>
  <c r="F11" i="401"/>
  <c r="E11" i="401"/>
  <c r="C11" i="401"/>
  <c r="B11" i="401"/>
  <c r="E15" i="399"/>
  <c r="C15" i="399"/>
  <c r="B15" i="399"/>
  <c r="E8" i="399"/>
  <c r="C8" i="399"/>
  <c r="B8" i="399"/>
  <c r="G43" i="397"/>
  <c r="F43" i="397"/>
  <c r="E43" i="397"/>
  <c r="C43" i="397"/>
  <c r="B43" i="397"/>
  <c r="G8" i="397"/>
  <c r="F8" i="397"/>
  <c r="E8" i="397"/>
  <c r="C8" i="397"/>
  <c r="B8" i="397"/>
  <c r="H11" i="395"/>
  <c r="H12" i="395" s="1"/>
  <c r="H13" i="395" s="1"/>
  <c r="G11" i="395"/>
  <c r="G12" i="395" s="1"/>
  <c r="G13" i="395" s="1"/>
  <c r="F11" i="395"/>
  <c r="F12" i="395" s="1"/>
  <c r="F13" i="395" s="1"/>
  <c r="E11" i="395"/>
  <c r="E12" i="395" s="1"/>
  <c r="E13" i="395" s="1"/>
  <c r="C11" i="395"/>
  <c r="C12" i="395" s="1"/>
  <c r="B11" i="395"/>
  <c r="B12" i="395" s="1"/>
  <c r="B13" i="395" s="1"/>
  <c r="E9" i="393"/>
  <c r="E10" i="393" s="1"/>
  <c r="E11" i="393" s="1"/>
  <c r="C9" i="393"/>
  <c r="B9" i="393"/>
  <c r="B10" i="393" s="1"/>
  <c r="B11" i="393" s="1"/>
  <c r="F9" i="391"/>
  <c r="F10" i="391" s="1"/>
  <c r="F11" i="391" s="1"/>
  <c r="E9" i="391"/>
  <c r="E10" i="391" s="1"/>
  <c r="E11" i="391" s="1"/>
  <c r="C9" i="391"/>
  <c r="C10" i="391" s="1"/>
  <c r="B9" i="391"/>
  <c r="B10" i="391" s="1"/>
  <c r="B11" i="391" s="1"/>
  <c r="F14" i="388"/>
  <c r="F15" i="388" s="1"/>
  <c r="F16" i="388" s="1"/>
  <c r="E14" i="388"/>
  <c r="E15" i="388" s="1"/>
  <c r="E16" i="388" s="1"/>
  <c r="C14" i="388"/>
  <c r="C15" i="388" s="1"/>
  <c r="B14" i="388"/>
  <c r="B15" i="388" s="1"/>
  <c r="B16" i="388" s="1"/>
  <c r="G14" i="386"/>
  <c r="G15" i="386" s="1"/>
  <c r="G16" i="386" s="1"/>
  <c r="F14" i="386"/>
  <c r="F15" i="386" s="1"/>
  <c r="F16" i="386" s="1"/>
  <c r="E14" i="386"/>
  <c r="E15" i="386" s="1"/>
  <c r="E16" i="386" s="1"/>
  <c r="C14" i="386"/>
  <c r="C15" i="386" s="1"/>
  <c r="B14" i="386"/>
  <c r="B15" i="386" s="1"/>
  <c r="B16" i="386" s="1"/>
  <c r="G32" i="384"/>
  <c r="F32" i="384"/>
  <c r="E32" i="384"/>
  <c r="C32" i="384"/>
  <c r="B32" i="384"/>
  <c r="G10" i="384"/>
  <c r="F10" i="384"/>
  <c r="E10" i="384"/>
  <c r="C10" i="384"/>
  <c r="B10" i="384"/>
  <c r="J74" i="382"/>
  <c r="I74" i="382"/>
  <c r="H74" i="382"/>
  <c r="G74" i="382"/>
  <c r="F74" i="382"/>
  <c r="E74" i="382"/>
  <c r="C74" i="382"/>
  <c r="B74" i="382"/>
  <c r="J71" i="382"/>
  <c r="I71" i="382"/>
  <c r="H71" i="382"/>
  <c r="G71" i="382"/>
  <c r="F71" i="382"/>
  <c r="E71" i="382"/>
  <c r="C71" i="382"/>
  <c r="B71" i="382"/>
  <c r="J11" i="382"/>
  <c r="I11" i="382"/>
  <c r="H11" i="382"/>
  <c r="G11" i="382"/>
  <c r="F11" i="382"/>
  <c r="E11" i="382"/>
  <c r="C11" i="382"/>
  <c r="B11" i="382"/>
  <c r="J8" i="382"/>
  <c r="I8" i="382"/>
  <c r="H8" i="382"/>
  <c r="G8" i="382"/>
  <c r="F8" i="382"/>
  <c r="E8" i="382"/>
  <c r="C8" i="382"/>
  <c r="B8" i="382"/>
  <c r="E19" i="380"/>
  <c r="C19" i="380"/>
  <c r="B19" i="380"/>
  <c r="E16" i="380"/>
  <c r="C16" i="380"/>
  <c r="B16" i="380"/>
  <c r="E12" i="380"/>
  <c r="C12" i="380"/>
  <c r="B12" i="380"/>
  <c r="E8" i="380"/>
  <c r="C8" i="380"/>
  <c r="B8" i="380"/>
  <c r="E19" i="378"/>
  <c r="C19" i="378"/>
  <c r="B19" i="378"/>
  <c r="E16" i="378"/>
  <c r="C16" i="378"/>
  <c r="B16" i="378"/>
  <c r="E12" i="378"/>
  <c r="C12" i="378"/>
  <c r="B12" i="378"/>
  <c r="E8" i="378"/>
  <c r="C8" i="378"/>
  <c r="B8" i="378"/>
  <c r="G19" i="376"/>
  <c r="F19" i="376"/>
  <c r="E19" i="376"/>
  <c r="C19" i="376"/>
  <c r="B19" i="376"/>
  <c r="G16" i="376"/>
  <c r="F16" i="376"/>
  <c r="E16" i="376"/>
  <c r="C16" i="376"/>
  <c r="B16" i="376"/>
  <c r="G12" i="376"/>
  <c r="F12" i="376"/>
  <c r="E12" i="376"/>
  <c r="C12" i="376"/>
  <c r="B12" i="376"/>
  <c r="G8" i="376"/>
  <c r="F8" i="376"/>
  <c r="E8" i="376"/>
  <c r="C8" i="376"/>
  <c r="B8" i="376"/>
  <c r="G48" i="374"/>
  <c r="F48" i="374"/>
  <c r="E48" i="374"/>
  <c r="C48" i="374"/>
  <c r="B48" i="374"/>
  <c r="G42" i="374"/>
  <c r="F42" i="374"/>
  <c r="E42" i="374"/>
  <c r="C42" i="374"/>
  <c r="B42" i="374"/>
  <c r="G32" i="372"/>
  <c r="F32" i="372"/>
  <c r="E32" i="372"/>
  <c r="C32" i="372"/>
  <c r="B32" i="372"/>
  <c r="G29" i="372"/>
  <c r="F29" i="372"/>
  <c r="E29" i="372"/>
  <c r="C29" i="372"/>
  <c r="B29" i="372"/>
  <c r="G27" i="372"/>
  <c r="F27" i="372"/>
  <c r="E27" i="372"/>
  <c r="C27" i="372"/>
  <c r="B27" i="372"/>
  <c r="H32" i="370"/>
  <c r="G32" i="370"/>
  <c r="F32" i="370"/>
  <c r="E32" i="370"/>
  <c r="C32" i="370"/>
  <c r="B32" i="370"/>
  <c r="H29" i="370"/>
  <c r="G29" i="370"/>
  <c r="F29" i="370"/>
  <c r="E29" i="370"/>
  <c r="C29" i="370"/>
  <c r="B29" i="370"/>
  <c r="H27" i="370"/>
  <c r="G27" i="370"/>
  <c r="F27" i="370"/>
  <c r="E27" i="370"/>
  <c r="C27" i="370"/>
  <c r="B27" i="370"/>
  <c r="F8" i="368"/>
  <c r="F9" i="368" s="1"/>
  <c r="F10" i="368" s="1"/>
  <c r="E8" i="368"/>
  <c r="E9" i="368" s="1"/>
  <c r="E10" i="368" s="1"/>
  <c r="C8" i="368"/>
  <c r="C9" i="368" s="1"/>
  <c r="C10" i="368" s="1"/>
  <c r="B8" i="368"/>
  <c r="B9" i="368" s="1"/>
  <c r="B10" i="368" s="1"/>
  <c r="F9" i="366"/>
  <c r="F10" i="366" s="1"/>
  <c r="F11" i="366" s="1"/>
  <c r="E9" i="366"/>
  <c r="E10" i="366" s="1"/>
  <c r="E11" i="366" s="1"/>
  <c r="C9" i="366"/>
  <c r="C10" i="366" s="1"/>
  <c r="B9" i="366"/>
  <c r="B10" i="366" s="1"/>
  <c r="B11" i="366" s="1"/>
  <c r="E9" i="364"/>
  <c r="E10" i="364" s="1"/>
  <c r="E11" i="364" s="1"/>
  <c r="C9" i="364"/>
  <c r="B9" i="364"/>
  <c r="B10" i="364" s="1"/>
  <c r="B11" i="364" s="1"/>
  <c r="F9" i="362"/>
  <c r="F10" i="362" s="1"/>
  <c r="F11" i="362" s="1"/>
  <c r="E9" i="362"/>
  <c r="E10" i="362" s="1"/>
  <c r="E11" i="362" s="1"/>
  <c r="C9" i="362"/>
  <c r="C10" i="362" s="1"/>
  <c r="B9" i="362"/>
  <c r="B10" i="362" s="1"/>
  <c r="B11" i="362" s="1"/>
  <c r="E15" i="360"/>
  <c r="C15" i="360"/>
  <c r="B15" i="360"/>
  <c r="E8" i="360"/>
  <c r="C8" i="360"/>
  <c r="B8" i="360"/>
  <c r="F15" i="358"/>
  <c r="E15" i="358"/>
  <c r="C15" i="358"/>
  <c r="B15" i="358"/>
  <c r="F8" i="358"/>
  <c r="E8" i="358"/>
  <c r="C8" i="358"/>
  <c r="B8" i="358"/>
  <c r="I45" i="356"/>
  <c r="H45" i="356"/>
  <c r="G45" i="356"/>
  <c r="F45" i="356"/>
  <c r="E45" i="356"/>
  <c r="C45" i="356"/>
  <c r="B45" i="356"/>
  <c r="I10" i="356"/>
  <c r="H10" i="356"/>
  <c r="G10" i="356"/>
  <c r="F10" i="356"/>
  <c r="E10" i="356"/>
  <c r="C10" i="356"/>
  <c r="B10" i="356"/>
  <c r="I8" i="356"/>
  <c r="H8" i="356"/>
  <c r="G8" i="356"/>
  <c r="F8" i="356"/>
  <c r="E8" i="356"/>
  <c r="C8" i="356"/>
  <c r="B8" i="356"/>
  <c r="E13" i="354"/>
  <c r="E14" i="354" s="1"/>
  <c r="E15" i="354" s="1"/>
  <c r="C13" i="354"/>
  <c r="C14" i="354" s="1"/>
  <c r="C15" i="354" s="1"/>
  <c r="B13" i="354"/>
  <c r="B14" i="354" s="1"/>
  <c r="B15" i="354" s="1"/>
  <c r="F13" i="352"/>
  <c r="F14" i="352" s="1"/>
  <c r="F15" i="352" s="1"/>
  <c r="E13" i="352"/>
  <c r="E14" i="352" s="1"/>
  <c r="E15" i="352" s="1"/>
  <c r="C13" i="352"/>
  <c r="C14" i="352" s="1"/>
  <c r="B13" i="352"/>
  <c r="B14" i="352" s="1"/>
  <c r="B15" i="352" s="1"/>
  <c r="E12" i="350"/>
  <c r="C12" i="350"/>
  <c r="B12" i="350"/>
  <c r="E10" i="350"/>
  <c r="C10" i="350"/>
  <c r="B10" i="350"/>
  <c r="F32" i="347"/>
  <c r="E32" i="347"/>
  <c r="C32" i="347"/>
  <c r="B32" i="347"/>
  <c r="F10" i="347"/>
  <c r="E10" i="347"/>
  <c r="C10" i="347"/>
  <c r="B10" i="347"/>
  <c r="E31" i="345"/>
  <c r="C31" i="345"/>
  <c r="B31" i="345"/>
  <c r="E29" i="345"/>
  <c r="C29" i="345"/>
  <c r="B29" i="345"/>
  <c r="E27" i="345"/>
  <c r="C27" i="345"/>
  <c r="B27" i="345"/>
  <c r="E22" i="345"/>
  <c r="C22" i="345"/>
  <c r="B22" i="345"/>
  <c r="H12" i="343"/>
  <c r="G12" i="343"/>
  <c r="F12" i="343"/>
  <c r="E12" i="343"/>
  <c r="C12" i="343"/>
  <c r="B12" i="343"/>
  <c r="H9" i="343"/>
  <c r="G9" i="343"/>
  <c r="F9" i="343"/>
  <c r="E9" i="343"/>
  <c r="C9" i="343"/>
  <c r="B9" i="343"/>
  <c r="H13" i="341"/>
  <c r="H14" i="341" s="1"/>
  <c r="H15" i="341" s="1"/>
  <c r="G13" i="341"/>
  <c r="G14" i="341" s="1"/>
  <c r="G15" i="341" s="1"/>
  <c r="F13" i="341"/>
  <c r="F14" i="341" s="1"/>
  <c r="F15" i="341" s="1"/>
  <c r="E13" i="341"/>
  <c r="E14" i="341" s="1"/>
  <c r="E15" i="341" s="1"/>
  <c r="C13" i="341"/>
  <c r="C14" i="341" s="1"/>
  <c r="B13" i="341"/>
  <c r="B14" i="341" s="1"/>
  <c r="B15" i="341" s="1"/>
  <c r="F21" i="339"/>
  <c r="E21" i="339"/>
  <c r="C21" i="339"/>
  <c r="B21" i="339"/>
  <c r="F19" i="339"/>
  <c r="E19" i="339"/>
  <c r="C19" i="339"/>
  <c r="B19" i="339"/>
  <c r="F17" i="339"/>
  <c r="E17" i="339"/>
  <c r="C17" i="339"/>
  <c r="B17" i="339"/>
  <c r="F14" i="339"/>
  <c r="E14" i="339"/>
  <c r="C14" i="339"/>
  <c r="B14" i="339"/>
  <c r="F44" i="337"/>
  <c r="E44" i="337"/>
  <c r="C44" i="337"/>
  <c r="B44" i="337"/>
  <c r="F42" i="337"/>
  <c r="E42" i="337"/>
  <c r="C42" i="337"/>
  <c r="B42" i="337"/>
  <c r="E9" i="334"/>
  <c r="E10" i="334" s="1"/>
  <c r="E11" i="334" s="1"/>
  <c r="C9" i="334"/>
  <c r="B9" i="334"/>
  <c r="B10" i="334" s="1"/>
  <c r="B11" i="334" s="1"/>
  <c r="G32" i="332"/>
  <c r="F32" i="332"/>
  <c r="E32" i="332"/>
  <c r="C32" i="332"/>
  <c r="B32" i="332"/>
  <c r="G30" i="332"/>
  <c r="F30" i="332"/>
  <c r="E30" i="332"/>
  <c r="C30" i="332"/>
  <c r="B30" i="332"/>
  <c r="G27" i="332"/>
  <c r="F27" i="332"/>
  <c r="E27" i="332"/>
  <c r="C27" i="332"/>
  <c r="B27" i="332"/>
  <c r="H8" i="330"/>
  <c r="H9" i="330" s="1"/>
  <c r="H10" i="330" s="1"/>
  <c r="G8" i="330"/>
  <c r="G9" i="330" s="1"/>
  <c r="G10" i="330" s="1"/>
  <c r="F8" i="330"/>
  <c r="F9" i="330" s="1"/>
  <c r="F10" i="330" s="1"/>
  <c r="E8" i="330"/>
  <c r="E9" i="330" s="1"/>
  <c r="E10" i="330" s="1"/>
  <c r="C8" i="330"/>
  <c r="C9" i="330" s="1"/>
  <c r="C10" i="330" s="1"/>
  <c r="B8" i="330"/>
  <c r="B9" i="330" s="1"/>
  <c r="B10" i="330" s="1"/>
  <c r="H9" i="328"/>
  <c r="H10" i="328" s="1"/>
  <c r="H11" i="328" s="1"/>
  <c r="G9" i="328"/>
  <c r="G10" i="328" s="1"/>
  <c r="G11" i="328" s="1"/>
  <c r="F9" i="328"/>
  <c r="F10" i="328" s="1"/>
  <c r="F11" i="328" s="1"/>
  <c r="E9" i="328"/>
  <c r="E10" i="328" s="1"/>
  <c r="E11" i="328" s="1"/>
  <c r="C9" i="328"/>
  <c r="C10" i="328" s="1"/>
  <c r="C11" i="328" s="1"/>
  <c r="B9" i="328"/>
  <c r="B10" i="328" s="1"/>
  <c r="B11" i="328" s="1"/>
  <c r="F9" i="326"/>
  <c r="F10" i="326" s="1"/>
  <c r="F11" i="326" s="1"/>
  <c r="E9" i="326"/>
  <c r="E10" i="326" s="1"/>
  <c r="E11" i="326" s="1"/>
  <c r="C9" i="326"/>
  <c r="C10" i="326" s="1"/>
  <c r="B9" i="326"/>
  <c r="B10" i="326" s="1"/>
  <c r="B11" i="326" s="1"/>
  <c r="E9" i="324"/>
  <c r="E10" i="324" s="1"/>
  <c r="E11" i="324" s="1"/>
  <c r="C9" i="324"/>
  <c r="B9" i="324"/>
  <c r="B10" i="324" s="1"/>
  <c r="B11" i="324" s="1"/>
  <c r="F9" i="322"/>
  <c r="F10" i="322" s="1"/>
  <c r="F11" i="322" s="1"/>
  <c r="E9" i="322"/>
  <c r="E10" i="322" s="1"/>
  <c r="E11" i="322" s="1"/>
  <c r="C9" i="322"/>
  <c r="C10" i="322" s="1"/>
  <c r="B9" i="322"/>
  <c r="B10" i="322" s="1"/>
  <c r="B11" i="322" s="1"/>
  <c r="E9" i="320"/>
  <c r="E10" i="320" s="1"/>
  <c r="E11" i="320" s="1"/>
  <c r="C9" i="320"/>
  <c r="B9" i="320"/>
  <c r="B10" i="320" s="1"/>
  <c r="B11" i="320" s="1"/>
  <c r="G13" i="318"/>
  <c r="G14" i="318" s="1"/>
  <c r="G15" i="318" s="1"/>
  <c r="F13" i="318"/>
  <c r="F14" i="318" s="1"/>
  <c r="F15" i="318" s="1"/>
  <c r="E13" i="318"/>
  <c r="E14" i="318" s="1"/>
  <c r="E15" i="318" s="1"/>
  <c r="C13" i="318"/>
  <c r="C14" i="318" s="1"/>
  <c r="B13" i="318"/>
  <c r="H13" i="316"/>
  <c r="H14" i="316" s="1"/>
  <c r="H15" i="316" s="1"/>
  <c r="G13" i="316"/>
  <c r="G14" i="316" s="1"/>
  <c r="G15" i="316" s="1"/>
  <c r="F13" i="316"/>
  <c r="F14" i="316" s="1"/>
  <c r="F15" i="316" s="1"/>
  <c r="E13" i="316"/>
  <c r="E14" i="316" s="1"/>
  <c r="E15" i="316" s="1"/>
  <c r="C13" i="316"/>
  <c r="C14" i="316" s="1"/>
  <c r="B13" i="316"/>
  <c r="B14" i="316" s="1"/>
  <c r="B15" i="316" s="1"/>
  <c r="E13" i="314"/>
  <c r="E14" i="314" s="1"/>
  <c r="E15" i="314" s="1"/>
  <c r="C13" i="314"/>
  <c r="B13" i="314"/>
  <c r="B14" i="314" s="1"/>
  <c r="B15" i="314" s="1"/>
  <c r="F13" i="312"/>
  <c r="F14" i="312" s="1"/>
  <c r="F15" i="312" s="1"/>
  <c r="E13" i="312"/>
  <c r="E14" i="312" s="1"/>
  <c r="E15" i="312" s="1"/>
  <c r="C13" i="312"/>
  <c r="C14" i="312" s="1"/>
  <c r="B13" i="312"/>
  <c r="B14" i="312" s="1"/>
  <c r="B15" i="312" s="1"/>
  <c r="E13" i="310"/>
  <c r="E14" i="310" s="1"/>
  <c r="E15" i="310" s="1"/>
  <c r="C13" i="310"/>
  <c r="B13" i="310"/>
  <c r="B14" i="310" s="1"/>
  <c r="B15" i="310" s="1"/>
  <c r="E13" i="308"/>
  <c r="E14" i="308" s="1"/>
  <c r="E15" i="308" s="1"/>
  <c r="C13" i="308"/>
  <c r="B13" i="308"/>
  <c r="B14" i="308" s="1"/>
  <c r="B15" i="308" s="1"/>
  <c r="H41" i="306"/>
  <c r="H42" i="306" s="1"/>
  <c r="H43" i="306" s="1"/>
  <c r="G41" i="306"/>
  <c r="G42" i="306" s="1"/>
  <c r="G43" i="306" s="1"/>
  <c r="F41" i="306"/>
  <c r="F42" i="306" s="1"/>
  <c r="F43" i="306" s="1"/>
  <c r="E41" i="306"/>
  <c r="E42" i="306" s="1"/>
  <c r="E43" i="306" s="1"/>
  <c r="C41" i="306"/>
  <c r="C42" i="306" s="1"/>
  <c r="C43" i="306" s="1"/>
  <c r="B41" i="306"/>
  <c r="B42" i="306" s="1"/>
  <c r="B43" i="306" s="1"/>
  <c r="E41" i="304"/>
  <c r="E42" i="304" s="1"/>
  <c r="E43" i="304" s="1"/>
  <c r="C41" i="304"/>
  <c r="B41" i="304"/>
  <c r="B42" i="304" s="1"/>
  <c r="B43" i="304" s="1"/>
  <c r="E41" i="302"/>
  <c r="E42" i="302" s="1"/>
  <c r="E43" i="302" s="1"/>
  <c r="C41" i="302"/>
  <c r="C42" i="302" s="1"/>
  <c r="B41" i="302"/>
  <c r="B42" i="302" s="1"/>
  <c r="B43" i="302" s="1"/>
  <c r="E41" i="300"/>
  <c r="E42" i="300" s="1"/>
  <c r="E43" i="300" s="1"/>
  <c r="C41" i="300"/>
  <c r="C42" i="300" s="1"/>
  <c r="C43" i="300" s="1"/>
  <c r="B41" i="300"/>
  <c r="B42" i="300" s="1"/>
  <c r="B43" i="300" s="1"/>
  <c r="E41" i="298"/>
  <c r="E42" i="298" s="1"/>
  <c r="E43" i="298" s="1"/>
  <c r="C41" i="298"/>
  <c r="C42" i="298" s="1"/>
  <c r="C43" i="298" s="1"/>
  <c r="B41" i="298"/>
  <c r="B42" i="298" s="1"/>
  <c r="B43" i="298" s="1"/>
  <c r="K16" i="296"/>
  <c r="K17" i="296" s="1"/>
  <c r="K18" i="296" s="1"/>
  <c r="J16" i="296"/>
  <c r="J17" i="296" s="1"/>
  <c r="J18" i="296" s="1"/>
  <c r="I16" i="296"/>
  <c r="I17" i="296" s="1"/>
  <c r="I18" i="296" s="1"/>
  <c r="H16" i="296"/>
  <c r="H17" i="296" s="1"/>
  <c r="H18" i="296" s="1"/>
  <c r="G16" i="296"/>
  <c r="G17" i="296" s="1"/>
  <c r="G18" i="296" s="1"/>
  <c r="F16" i="296"/>
  <c r="F17" i="296" s="1"/>
  <c r="F18" i="296" s="1"/>
  <c r="E16" i="296"/>
  <c r="E17" i="296" s="1"/>
  <c r="E18" i="296" s="1"/>
  <c r="C16" i="296"/>
  <c r="C17" i="296" s="1"/>
  <c r="B16" i="296"/>
  <c r="B17" i="296" s="1"/>
  <c r="B18" i="296" s="1"/>
  <c r="F16" i="294"/>
  <c r="F17" i="294" s="1"/>
  <c r="F18" i="294" s="1"/>
  <c r="E16" i="294"/>
  <c r="E17" i="294" s="1"/>
  <c r="E18" i="294" s="1"/>
  <c r="C16" i="294"/>
  <c r="B16" i="294"/>
  <c r="B17" i="294" s="1"/>
  <c r="B18" i="294" s="1"/>
  <c r="F16" i="292"/>
  <c r="F17" i="292" s="1"/>
  <c r="F18" i="292" s="1"/>
  <c r="E16" i="292"/>
  <c r="E17" i="292" s="1"/>
  <c r="E18" i="292" s="1"/>
  <c r="C16" i="292"/>
  <c r="C17" i="292" s="1"/>
  <c r="B16" i="292"/>
  <c r="B17" i="292" s="1"/>
  <c r="B18" i="292" s="1"/>
  <c r="F16" i="290"/>
  <c r="F17" i="290" s="1"/>
  <c r="F18" i="290" s="1"/>
  <c r="E16" i="290"/>
  <c r="E17" i="290" s="1"/>
  <c r="E18" i="290" s="1"/>
  <c r="C16" i="290"/>
  <c r="B16" i="290"/>
  <c r="B17" i="290" s="1"/>
  <c r="B18" i="290" s="1"/>
  <c r="F16" i="288"/>
  <c r="F17" i="288" s="1"/>
  <c r="F18" i="288" s="1"/>
  <c r="E16" i="288"/>
  <c r="E17" i="288" s="1"/>
  <c r="E18" i="288" s="1"/>
  <c r="C16" i="288"/>
  <c r="C17" i="288" s="1"/>
  <c r="B16" i="288"/>
  <c r="B17" i="288" s="1"/>
  <c r="B18" i="288" s="1"/>
  <c r="H10" i="286"/>
  <c r="H11" i="286" s="1"/>
  <c r="H12" i="286" s="1"/>
  <c r="G10" i="286"/>
  <c r="G11" i="286" s="1"/>
  <c r="G12" i="286" s="1"/>
  <c r="F10" i="286"/>
  <c r="F11" i="286" s="1"/>
  <c r="F12" i="286" s="1"/>
  <c r="E10" i="286"/>
  <c r="E11" i="286" s="1"/>
  <c r="E12" i="286" s="1"/>
  <c r="C10" i="286"/>
  <c r="C11" i="286" s="1"/>
  <c r="B10" i="286"/>
  <c r="B11" i="286" s="1"/>
  <c r="B12" i="286" s="1"/>
  <c r="E10" i="284"/>
  <c r="E11" i="284" s="1"/>
  <c r="E12" i="284" s="1"/>
  <c r="C10" i="284"/>
  <c r="B10" i="284"/>
  <c r="B11" i="284" s="1"/>
  <c r="B12" i="284" s="1"/>
  <c r="E10" i="282"/>
  <c r="E11" i="282" s="1"/>
  <c r="E12" i="282" s="1"/>
  <c r="C10" i="282"/>
  <c r="B10" i="282"/>
  <c r="B11" i="282" s="1"/>
  <c r="B12" i="282" s="1"/>
  <c r="E10" i="280"/>
  <c r="E11" i="280" s="1"/>
  <c r="E12" i="280" s="1"/>
  <c r="C10" i="280"/>
  <c r="C11" i="280" s="1"/>
  <c r="C12" i="280" s="1"/>
  <c r="B10" i="280"/>
  <c r="B11" i="280" s="1"/>
  <c r="B12" i="280" s="1"/>
  <c r="E10" i="278"/>
  <c r="E11" i="278" s="1"/>
  <c r="E12" i="278" s="1"/>
  <c r="C10" i="278"/>
  <c r="B10" i="278"/>
  <c r="B11" i="278" s="1"/>
  <c r="B12" i="278" s="1"/>
  <c r="H8" i="276"/>
  <c r="H9" i="276" s="1"/>
  <c r="H10" i="276" s="1"/>
  <c r="G8" i="276"/>
  <c r="G9" i="276" s="1"/>
  <c r="G10" i="276" s="1"/>
  <c r="F8" i="276"/>
  <c r="F9" i="276" s="1"/>
  <c r="F10" i="276" s="1"/>
  <c r="E8" i="276"/>
  <c r="E9" i="276" s="1"/>
  <c r="E10" i="276" s="1"/>
  <c r="C8" i="276"/>
  <c r="B8" i="276"/>
  <c r="B9" i="276" s="1"/>
  <c r="B10" i="276" s="1"/>
  <c r="E8" i="274"/>
  <c r="E9" i="274" s="1"/>
  <c r="E10" i="274" s="1"/>
  <c r="C8" i="274"/>
  <c r="B8" i="274"/>
  <c r="B9" i="274" s="1"/>
  <c r="B10" i="274" s="1"/>
  <c r="E8" i="271"/>
  <c r="E9" i="271" s="1"/>
  <c r="E10" i="271" s="1"/>
  <c r="C8" i="271"/>
  <c r="B8" i="271"/>
  <c r="B9" i="271" s="1"/>
  <c r="B10" i="271" s="1"/>
  <c r="E8" i="269"/>
  <c r="E9" i="269" s="1"/>
  <c r="E10" i="269" s="1"/>
  <c r="C8" i="269"/>
  <c r="B8" i="269"/>
  <c r="B9" i="269" s="1"/>
  <c r="B10" i="269" s="1"/>
  <c r="H10" i="267"/>
  <c r="H11" i="267" s="1"/>
  <c r="H12" i="267" s="1"/>
  <c r="G10" i="267"/>
  <c r="G11" i="267" s="1"/>
  <c r="G12" i="267" s="1"/>
  <c r="F10" i="267"/>
  <c r="F11" i="267" s="1"/>
  <c r="F12" i="267" s="1"/>
  <c r="E10" i="267"/>
  <c r="E11" i="267" s="1"/>
  <c r="E12" i="267" s="1"/>
  <c r="C10" i="267"/>
  <c r="C11" i="267" s="1"/>
  <c r="B10" i="267"/>
  <c r="B11" i="267" s="1"/>
  <c r="B12" i="267" s="1"/>
  <c r="E10" i="265"/>
  <c r="E11" i="265" s="1"/>
  <c r="E12" i="265" s="1"/>
  <c r="C10" i="265"/>
  <c r="B10" i="265"/>
  <c r="B11" i="265" s="1"/>
  <c r="B12" i="265" s="1"/>
  <c r="E10" i="263"/>
  <c r="E11" i="263" s="1"/>
  <c r="E12" i="263" s="1"/>
  <c r="C10" i="263"/>
  <c r="B10" i="263"/>
  <c r="B11" i="263" s="1"/>
  <c r="B12" i="263" s="1"/>
  <c r="E10" i="261"/>
  <c r="E11" i="261" s="1"/>
  <c r="E12" i="261" s="1"/>
  <c r="C10" i="261"/>
  <c r="B10" i="261"/>
  <c r="B11" i="261" s="1"/>
  <c r="B12" i="261" s="1"/>
  <c r="E10" i="259"/>
  <c r="E11" i="259" s="1"/>
  <c r="E12" i="259" s="1"/>
  <c r="C10" i="259"/>
  <c r="C11" i="259" s="1"/>
  <c r="C12" i="259" s="1"/>
  <c r="B10" i="259"/>
  <c r="B11" i="259" s="1"/>
  <c r="B12" i="259" s="1"/>
  <c r="H28" i="257"/>
  <c r="H29" i="257" s="1"/>
  <c r="H30" i="257" s="1"/>
  <c r="G28" i="257"/>
  <c r="G29" i="257" s="1"/>
  <c r="G30" i="257" s="1"/>
  <c r="F28" i="257"/>
  <c r="F29" i="257" s="1"/>
  <c r="F30" i="257" s="1"/>
  <c r="E28" i="257"/>
  <c r="E29" i="257" s="1"/>
  <c r="E30" i="257" s="1"/>
  <c r="C28" i="257"/>
  <c r="C29" i="257" s="1"/>
  <c r="B28" i="257"/>
  <c r="B29" i="257" s="1"/>
  <c r="B30" i="257" s="1"/>
  <c r="E28" i="255"/>
  <c r="E29" i="255" s="1"/>
  <c r="E30" i="255" s="1"/>
  <c r="C28" i="255"/>
  <c r="B28" i="255"/>
  <c r="B29" i="255" s="1"/>
  <c r="B30" i="255" s="1"/>
  <c r="E28" i="253"/>
  <c r="E29" i="253" s="1"/>
  <c r="E30" i="253" s="1"/>
  <c r="C28" i="253"/>
  <c r="C29" i="253" s="1"/>
  <c r="C30" i="253" s="1"/>
  <c r="B28" i="253"/>
  <c r="B29" i="253" s="1"/>
  <c r="B30" i="253" s="1"/>
  <c r="E28" i="251"/>
  <c r="E29" i="251" s="1"/>
  <c r="E30" i="251" s="1"/>
  <c r="C28" i="251"/>
  <c r="B28" i="251"/>
  <c r="B29" i="251" s="1"/>
  <c r="B30" i="251" s="1"/>
  <c r="E28" i="249"/>
  <c r="E29" i="249" s="1"/>
  <c r="E30" i="249" s="1"/>
  <c r="C28" i="249"/>
  <c r="B28" i="249"/>
  <c r="B29" i="249" s="1"/>
  <c r="B30" i="249" s="1"/>
  <c r="L66" i="247"/>
  <c r="L67" i="247" s="1"/>
  <c r="L68" i="247" s="1"/>
  <c r="K66" i="247"/>
  <c r="K67" i="247" s="1"/>
  <c r="K68" i="247" s="1"/>
  <c r="J66" i="247"/>
  <c r="J67" i="247" s="1"/>
  <c r="J68" i="247" s="1"/>
  <c r="I66" i="247"/>
  <c r="I67" i="247" s="1"/>
  <c r="I68" i="247" s="1"/>
  <c r="H66" i="247"/>
  <c r="H67" i="247" s="1"/>
  <c r="H68" i="247" s="1"/>
  <c r="G66" i="247"/>
  <c r="G67" i="247" s="1"/>
  <c r="G68" i="247" s="1"/>
  <c r="F66" i="247"/>
  <c r="F67" i="247" s="1"/>
  <c r="F68" i="247" s="1"/>
  <c r="E66" i="247"/>
  <c r="E67" i="247" s="1"/>
  <c r="E68" i="247" s="1"/>
  <c r="C66" i="247"/>
  <c r="C67" i="247" s="1"/>
  <c r="B66" i="247"/>
  <c r="B67" i="247" s="1"/>
  <c r="B68" i="247" s="1"/>
  <c r="E66" i="245"/>
  <c r="E67" i="245" s="1"/>
  <c r="E68" i="245" s="1"/>
  <c r="C66" i="245"/>
  <c r="B66" i="245"/>
  <c r="B67" i="245" s="1"/>
  <c r="B68" i="245" s="1"/>
  <c r="E66" i="243"/>
  <c r="E67" i="243" s="1"/>
  <c r="E68" i="243" s="1"/>
  <c r="C66" i="243"/>
  <c r="B66" i="243"/>
  <c r="B67" i="243" s="1"/>
  <c r="B68" i="243" s="1"/>
  <c r="E66" i="241"/>
  <c r="E67" i="241" s="1"/>
  <c r="E68" i="241" s="1"/>
  <c r="C66" i="241"/>
  <c r="B66" i="241"/>
  <c r="B67" i="241" s="1"/>
  <c r="B68" i="241" s="1"/>
  <c r="F66" i="239"/>
  <c r="F67" i="239" s="1"/>
  <c r="F68" i="239" s="1"/>
  <c r="E66" i="239"/>
  <c r="E67" i="239" s="1"/>
  <c r="E68" i="239" s="1"/>
  <c r="C66" i="239"/>
  <c r="C67" i="239" s="1"/>
  <c r="B66" i="239"/>
  <c r="B67" i="239" s="1"/>
  <c r="B68" i="239" s="1"/>
  <c r="H42" i="237"/>
  <c r="H43" i="237" s="1"/>
  <c r="H44" i="237" s="1"/>
  <c r="G42" i="237"/>
  <c r="G43" i="237" s="1"/>
  <c r="G44" i="237" s="1"/>
  <c r="F42" i="237"/>
  <c r="F43" i="237" s="1"/>
  <c r="F44" i="237" s="1"/>
  <c r="E42" i="237"/>
  <c r="E43" i="237" s="1"/>
  <c r="E44" i="237" s="1"/>
  <c r="C42" i="237"/>
  <c r="B42" i="237"/>
  <c r="B43" i="237" s="1"/>
  <c r="E42" i="235"/>
  <c r="E43" i="235" s="1"/>
  <c r="E44" i="235" s="1"/>
  <c r="C42" i="235"/>
  <c r="C43" i="235" s="1"/>
  <c r="B42" i="235"/>
  <c r="B43" i="235" s="1"/>
  <c r="B44" i="235" s="1"/>
  <c r="E42" i="233"/>
  <c r="E43" i="233" s="1"/>
  <c r="E44" i="233" s="1"/>
  <c r="C42" i="233"/>
  <c r="B42" i="233"/>
  <c r="B43" i="233" s="1"/>
  <c r="B44" i="233" s="1"/>
  <c r="E42" i="231"/>
  <c r="E43" i="231" s="1"/>
  <c r="E44" i="231" s="1"/>
  <c r="C42" i="231"/>
  <c r="B42" i="231"/>
  <c r="B43" i="231" s="1"/>
  <c r="B44" i="231" s="1"/>
  <c r="F42" i="229"/>
  <c r="F43" i="229" s="1"/>
  <c r="F44" i="229" s="1"/>
  <c r="E42" i="229"/>
  <c r="E43" i="229" s="1"/>
  <c r="E44" i="229" s="1"/>
  <c r="C42" i="229"/>
  <c r="C43" i="229" s="1"/>
  <c r="B42" i="229"/>
  <c r="B43" i="229" s="1"/>
  <c r="B44" i="229" s="1"/>
  <c r="H17" i="227"/>
  <c r="H18" i="227" s="1"/>
  <c r="H19" i="227" s="1"/>
  <c r="G17" i="227"/>
  <c r="G18" i="227" s="1"/>
  <c r="G19" i="227" s="1"/>
  <c r="F17" i="227"/>
  <c r="F18" i="227" s="1"/>
  <c r="F19" i="227" s="1"/>
  <c r="E17" i="227"/>
  <c r="E18" i="227" s="1"/>
  <c r="E19" i="227" s="1"/>
  <c r="C17" i="227"/>
  <c r="C18" i="227" s="1"/>
  <c r="C19" i="227" s="1"/>
  <c r="B17" i="227"/>
  <c r="B18" i="227" s="1"/>
  <c r="B19" i="227" s="1"/>
  <c r="E17" i="225"/>
  <c r="E18" i="225" s="1"/>
  <c r="E19" i="225" s="1"/>
  <c r="C17" i="225"/>
  <c r="B17" i="225"/>
  <c r="B18" i="225" s="1"/>
  <c r="B19" i="225" s="1"/>
  <c r="E17" i="223"/>
  <c r="E18" i="223" s="1"/>
  <c r="E19" i="223" s="1"/>
  <c r="C17" i="223"/>
  <c r="C18" i="223" s="1"/>
  <c r="B17" i="223"/>
  <c r="B18" i="223" s="1"/>
  <c r="B19" i="223" s="1"/>
  <c r="E17" i="221"/>
  <c r="E18" i="221" s="1"/>
  <c r="E19" i="221" s="1"/>
  <c r="C17" i="221"/>
  <c r="B17" i="221"/>
  <c r="B18" i="221" s="1"/>
  <c r="B19" i="221" s="1"/>
  <c r="E17" i="219"/>
  <c r="E18" i="219" s="1"/>
  <c r="E19" i="219" s="1"/>
  <c r="C17" i="219"/>
  <c r="C18" i="219" s="1"/>
  <c r="C19" i="219" s="1"/>
  <c r="B17" i="219"/>
  <c r="B18" i="219" s="1"/>
  <c r="B19" i="219" s="1"/>
  <c r="G8" i="217"/>
  <c r="G9" i="217" s="1"/>
  <c r="G10" i="217" s="1"/>
  <c r="F8" i="217"/>
  <c r="F9" i="217" s="1"/>
  <c r="F10" i="217" s="1"/>
  <c r="E8" i="217"/>
  <c r="E9" i="217" s="1"/>
  <c r="E10" i="217" s="1"/>
  <c r="C8" i="217"/>
  <c r="C9" i="217" s="1"/>
  <c r="C10" i="217" s="1"/>
  <c r="B8" i="217"/>
  <c r="B9" i="217" s="1"/>
  <c r="B10" i="217" s="1"/>
  <c r="E8" i="215"/>
  <c r="E9" i="215" s="1"/>
  <c r="E10" i="215" s="1"/>
  <c r="C8" i="215"/>
  <c r="B8" i="215"/>
  <c r="B9" i="215" s="1"/>
  <c r="B10" i="215" s="1"/>
  <c r="E8" i="213"/>
  <c r="E9" i="213" s="1"/>
  <c r="E10" i="213" s="1"/>
  <c r="C8" i="213"/>
  <c r="C9" i="213" s="1"/>
  <c r="C10" i="213" s="1"/>
  <c r="B8" i="213"/>
  <c r="B9" i="213" s="1"/>
  <c r="B10" i="213" s="1"/>
  <c r="E8" i="211"/>
  <c r="E9" i="211" s="1"/>
  <c r="E10" i="211" s="1"/>
  <c r="C8" i="211"/>
  <c r="B8" i="211"/>
  <c r="B9" i="211" s="1"/>
  <c r="B10" i="211" s="1"/>
  <c r="E8" i="209"/>
  <c r="E9" i="209" s="1"/>
  <c r="E10" i="209" s="1"/>
  <c r="C8" i="209"/>
  <c r="B8" i="209"/>
  <c r="B9" i="209" s="1"/>
  <c r="B10" i="209" s="1"/>
  <c r="I13" i="207"/>
  <c r="I14" i="207" s="1"/>
  <c r="I15" i="207" s="1"/>
  <c r="H13" i="207"/>
  <c r="H14" i="207" s="1"/>
  <c r="H15" i="207" s="1"/>
  <c r="G13" i="207"/>
  <c r="G14" i="207" s="1"/>
  <c r="G15" i="207" s="1"/>
  <c r="F13" i="207"/>
  <c r="F14" i="207" s="1"/>
  <c r="F15" i="207" s="1"/>
  <c r="E13" i="207"/>
  <c r="E14" i="207" s="1"/>
  <c r="E15" i="207" s="1"/>
  <c r="C13" i="207"/>
  <c r="B13" i="207"/>
  <c r="B14" i="207" s="1"/>
  <c r="B15" i="207" s="1"/>
  <c r="E13" i="205"/>
  <c r="E14" i="205" s="1"/>
  <c r="E15" i="205" s="1"/>
  <c r="C13" i="205"/>
  <c r="C14" i="205" s="1"/>
  <c r="C15" i="205" s="1"/>
  <c r="B13" i="205"/>
  <c r="B14" i="205" s="1"/>
  <c r="B15" i="205" s="1"/>
  <c r="E13" i="203"/>
  <c r="E14" i="203" s="1"/>
  <c r="E15" i="203" s="1"/>
  <c r="C13" i="203"/>
  <c r="B13" i="203"/>
  <c r="B14" i="203" s="1"/>
  <c r="B15" i="203" s="1"/>
  <c r="E13" i="201"/>
  <c r="E14" i="201" s="1"/>
  <c r="E15" i="201" s="1"/>
  <c r="C13" i="201"/>
  <c r="B13" i="201"/>
  <c r="B14" i="201" s="1"/>
  <c r="B15" i="201" s="1"/>
  <c r="F13" i="199"/>
  <c r="F14" i="199" s="1"/>
  <c r="F15" i="199" s="1"/>
  <c r="E13" i="199"/>
  <c r="E14" i="199" s="1"/>
  <c r="E15" i="199" s="1"/>
  <c r="C13" i="199"/>
  <c r="C14" i="199" s="1"/>
  <c r="B13" i="199"/>
  <c r="B14" i="199" s="1"/>
  <c r="B15" i="199" s="1"/>
  <c r="F9" i="197"/>
  <c r="F10" i="197" s="1"/>
  <c r="F11" i="197" s="1"/>
  <c r="E9" i="197"/>
  <c r="E10" i="197" s="1"/>
  <c r="E11" i="197" s="1"/>
  <c r="C9" i="197"/>
  <c r="C10" i="197" s="1"/>
  <c r="B9" i="197"/>
  <c r="B10" i="197" s="1"/>
  <c r="B11" i="197" s="1"/>
  <c r="G9" i="195"/>
  <c r="G10" i="195" s="1"/>
  <c r="G11" i="195" s="1"/>
  <c r="F9" i="195"/>
  <c r="F10" i="195" s="1"/>
  <c r="F11" i="195" s="1"/>
  <c r="E9" i="195"/>
  <c r="E10" i="195" s="1"/>
  <c r="E11" i="195" s="1"/>
  <c r="C9" i="195"/>
  <c r="C10" i="195" s="1"/>
  <c r="C11" i="195" s="1"/>
  <c r="B9" i="195"/>
  <c r="B10" i="195" s="1"/>
  <c r="B11" i="195" s="1"/>
  <c r="E9" i="193"/>
  <c r="E10" i="193" s="1"/>
  <c r="E11" i="193" s="1"/>
  <c r="C9" i="193"/>
  <c r="C10" i="193" s="1"/>
  <c r="C11" i="193" s="1"/>
  <c r="B9" i="193"/>
  <c r="B10" i="193" s="1"/>
  <c r="B11" i="193" s="1"/>
  <c r="E9" i="191"/>
  <c r="E10" i="191" s="1"/>
  <c r="E11" i="191" s="1"/>
  <c r="C9" i="191"/>
  <c r="C10" i="191" s="1"/>
  <c r="B9" i="191"/>
  <c r="B10" i="191" s="1"/>
  <c r="B11" i="191" s="1"/>
  <c r="E9" i="189"/>
  <c r="E10" i="189" s="1"/>
  <c r="E11" i="189" s="1"/>
  <c r="C9" i="189"/>
  <c r="B9" i="189"/>
  <c r="B10" i="189" s="1"/>
  <c r="B11" i="189" s="1"/>
  <c r="H28" i="187"/>
  <c r="H29" i="187" s="1"/>
  <c r="H30" i="187" s="1"/>
  <c r="G28" i="187"/>
  <c r="G29" i="187" s="1"/>
  <c r="G30" i="187" s="1"/>
  <c r="F28" i="187"/>
  <c r="F29" i="187" s="1"/>
  <c r="F30" i="187" s="1"/>
  <c r="E28" i="187"/>
  <c r="E29" i="187" s="1"/>
  <c r="E30" i="187" s="1"/>
  <c r="C28" i="187"/>
  <c r="C29" i="187" s="1"/>
  <c r="B28" i="187"/>
  <c r="B29" i="187" s="1"/>
  <c r="B30" i="187" s="1"/>
  <c r="E28" i="185"/>
  <c r="E29" i="185" s="1"/>
  <c r="E30" i="185" s="1"/>
  <c r="C28" i="185"/>
  <c r="B28" i="185"/>
  <c r="B29" i="185" s="1"/>
  <c r="B30" i="185" s="1"/>
  <c r="E28" i="183"/>
  <c r="E29" i="183" s="1"/>
  <c r="E30" i="183" s="1"/>
  <c r="C28" i="183"/>
  <c r="B28" i="183"/>
  <c r="B29" i="183" s="1"/>
  <c r="B30" i="183" s="1"/>
  <c r="E28" i="181"/>
  <c r="E29" i="181" s="1"/>
  <c r="E30" i="181" s="1"/>
  <c r="C28" i="181"/>
  <c r="C29" i="181" s="1"/>
  <c r="C30" i="181" s="1"/>
  <c r="B28" i="181"/>
  <c r="B29" i="181" s="1"/>
  <c r="B30" i="181" s="1"/>
  <c r="E28" i="179"/>
  <c r="E29" i="179" s="1"/>
  <c r="E30" i="179" s="1"/>
  <c r="C28" i="179"/>
  <c r="B28" i="179"/>
  <c r="B29" i="179" s="1"/>
  <c r="B30" i="179" s="1"/>
  <c r="H22" i="177"/>
  <c r="H23" i="177" s="1"/>
  <c r="H24" i="177" s="1"/>
  <c r="G22" i="177"/>
  <c r="G23" i="177" s="1"/>
  <c r="G24" i="177" s="1"/>
  <c r="F22" i="177"/>
  <c r="F23" i="177" s="1"/>
  <c r="F24" i="177" s="1"/>
  <c r="E22" i="177"/>
  <c r="E23" i="177" s="1"/>
  <c r="E24" i="177" s="1"/>
  <c r="C22" i="177"/>
  <c r="C23" i="177" s="1"/>
  <c r="B22" i="177"/>
  <c r="B23" i="177" s="1"/>
  <c r="B24" i="177" s="1"/>
  <c r="E22" i="175"/>
  <c r="E23" i="175" s="1"/>
  <c r="E24" i="175" s="1"/>
  <c r="C22" i="175"/>
  <c r="B22" i="175"/>
  <c r="B23" i="175" s="1"/>
  <c r="B24" i="175" s="1"/>
  <c r="E22" i="173"/>
  <c r="E23" i="173" s="1"/>
  <c r="E24" i="173" s="1"/>
  <c r="C22" i="173"/>
  <c r="B22" i="173"/>
  <c r="B23" i="173" s="1"/>
  <c r="B24" i="173" s="1"/>
  <c r="E22" i="171"/>
  <c r="E23" i="171" s="1"/>
  <c r="E24" i="171" s="1"/>
  <c r="C22" i="171"/>
  <c r="B22" i="171"/>
  <c r="B23" i="171" s="1"/>
  <c r="B24" i="171" s="1"/>
  <c r="E22" i="169"/>
  <c r="E23" i="169" s="1"/>
  <c r="E24" i="169" s="1"/>
  <c r="C22" i="169"/>
  <c r="B22" i="169"/>
  <c r="B23" i="169" s="1"/>
  <c r="B24" i="169" s="1"/>
  <c r="G13" i="167"/>
  <c r="G14" i="167" s="1"/>
  <c r="G15" i="167" s="1"/>
  <c r="F13" i="167"/>
  <c r="F14" i="167" s="1"/>
  <c r="F15" i="167" s="1"/>
  <c r="E13" i="167"/>
  <c r="E14" i="167" s="1"/>
  <c r="E15" i="167" s="1"/>
  <c r="C13" i="167"/>
  <c r="B13" i="167"/>
  <c r="B14" i="167" s="1"/>
  <c r="B15" i="167" s="1"/>
  <c r="E13" i="165"/>
  <c r="E14" i="165" s="1"/>
  <c r="E15" i="165" s="1"/>
  <c r="C13" i="165"/>
  <c r="B13" i="165"/>
  <c r="B14" i="165" s="1"/>
  <c r="B15" i="165" s="1"/>
  <c r="K12" i="163"/>
  <c r="K13" i="163" s="1"/>
  <c r="K14" i="163" s="1"/>
  <c r="J12" i="163"/>
  <c r="J13" i="163" s="1"/>
  <c r="J14" i="163" s="1"/>
  <c r="I12" i="163"/>
  <c r="I13" i="163" s="1"/>
  <c r="I14" i="163" s="1"/>
  <c r="H12" i="163"/>
  <c r="H13" i="163" s="1"/>
  <c r="H14" i="163" s="1"/>
  <c r="G12" i="163"/>
  <c r="G13" i="163" s="1"/>
  <c r="G14" i="163" s="1"/>
  <c r="F12" i="163"/>
  <c r="F13" i="163" s="1"/>
  <c r="F14" i="163" s="1"/>
  <c r="E12" i="163"/>
  <c r="E13" i="163" s="1"/>
  <c r="E14" i="163" s="1"/>
  <c r="C12" i="163"/>
  <c r="C13" i="163" s="1"/>
  <c r="B12" i="163"/>
  <c r="B13" i="163" s="1"/>
  <c r="B14" i="163" s="1"/>
  <c r="G8" i="161"/>
  <c r="G9" i="161" s="1"/>
  <c r="G10" i="161" s="1"/>
  <c r="F8" i="161"/>
  <c r="F9" i="161" s="1"/>
  <c r="F10" i="161" s="1"/>
  <c r="E8" i="161"/>
  <c r="E9" i="161" s="1"/>
  <c r="E10" i="161" s="1"/>
  <c r="C8" i="161"/>
  <c r="B8" i="161"/>
  <c r="B9" i="161" s="1"/>
  <c r="B10" i="161" s="1"/>
  <c r="I15" i="159"/>
  <c r="H15" i="159"/>
  <c r="G15" i="159"/>
  <c r="F15" i="159"/>
  <c r="E15" i="159"/>
  <c r="C15" i="159"/>
  <c r="B15" i="159"/>
  <c r="I8" i="159"/>
  <c r="H8" i="159"/>
  <c r="G8" i="159"/>
  <c r="F8" i="159"/>
  <c r="E8" i="159"/>
  <c r="C8" i="159"/>
  <c r="B8" i="159"/>
  <c r="E15" i="157"/>
  <c r="C15" i="157"/>
  <c r="B15" i="157"/>
  <c r="E8" i="157"/>
  <c r="C8" i="157"/>
  <c r="B8" i="157"/>
  <c r="G24" i="155"/>
  <c r="F24" i="155"/>
  <c r="E24" i="155"/>
  <c r="C24" i="155"/>
  <c r="B24" i="155"/>
  <c r="G17" i="155"/>
  <c r="F17" i="155"/>
  <c r="E17" i="155"/>
  <c r="C17" i="155"/>
  <c r="B17" i="155"/>
  <c r="E24" i="153"/>
  <c r="C24" i="153"/>
  <c r="B24" i="153"/>
  <c r="E17" i="153"/>
  <c r="C17" i="153"/>
  <c r="B17" i="153"/>
  <c r="G24" i="151"/>
  <c r="F24" i="151"/>
  <c r="E24" i="151"/>
  <c r="C24" i="151"/>
  <c r="B24" i="151"/>
  <c r="G17" i="151"/>
  <c r="F17" i="151"/>
  <c r="E17" i="151"/>
  <c r="C17" i="151"/>
  <c r="B17" i="151"/>
  <c r="F10" i="149"/>
  <c r="F11" i="149" s="1"/>
  <c r="F12" i="149" s="1"/>
  <c r="E10" i="149"/>
  <c r="E11" i="149" s="1"/>
  <c r="E12" i="149" s="1"/>
  <c r="C10" i="149"/>
  <c r="B10" i="149"/>
  <c r="B11" i="149" s="1"/>
  <c r="B12" i="149" s="1"/>
  <c r="E10" i="146"/>
  <c r="E11" i="146" s="1"/>
  <c r="E12" i="146" s="1"/>
  <c r="C10" i="146"/>
  <c r="B10" i="146"/>
  <c r="B11" i="146" s="1"/>
  <c r="B12" i="146" s="1"/>
  <c r="I10" i="144"/>
  <c r="H10" i="144"/>
  <c r="G10" i="144"/>
  <c r="F10" i="144"/>
  <c r="E10" i="144"/>
  <c r="C10" i="144"/>
  <c r="B10" i="144"/>
  <c r="I8" i="144"/>
  <c r="H8" i="144"/>
  <c r="G8" i="144"/>
  <c r="F8" i="144"/>
  <c r="E8" i="144"/>
  <c r="C8" i="144"/>
  <c r="B8" i="144"/>
  <c r="H20" i="142"/>
  <c r="G20" i="142"/>
  <c r="F20" i="142"/>
  <c r="E20" i="142"/>
  <c r="C20" i="142"/>
  <c r="B20" i="142"/>
  <c r="H18" i="142"/>
  <c r="G18" i="142"/>
  <c r="F18" i="142"/>
  <c r="E18" i="142"/>
  <c r="C18" i="142"/>
  <c r="B18" i="142"/>
  <c r="H16" i="142"/>
  <c r="G16" i="142"/>
  <c r="F16" i="142"/>
  <c r="E16" i="142"/>
  <c r="C16" i="142"/>
  <c r="B16" i="142"/>
  <c r="H11" i="142"/>
  <c r="G11" i="142"/>
  <c r="F11" i="142"/>
  <c r="E11" i="142"/>
  <c r="C11" i="142"/>
  <c r="B11" i="142"/>
  <c r="H20" i="140"/>
  <c r="G20" i="140"/>
  <c r="F20" i="140"/>
  <c r="E20" i="140"/>
  <c r="C20" i="140"/>
  <c r="B20" i="140"/>
  <c r="H18" i="140"/>
  <c r="G18" i="140"/>
  <c r="F18" i="140"/>
  <c r="E18" i="140"/>
  <c r="C18" i="140"/>
  <c r="B18" i="140"/>
  <c r="H16" i="140"/>
  <c r="G16" i="140"/>
  <c r="F16" i="140"/>
  <c r="E16" i="140"/>
  <c r="C16" i="140"/>
  <c r="B16" i="140"/>
  <c r="H11" i="140"/>
  <c r="G11" i="140"/>
  <c r="F11" i="140"/>
  <c r="E11" i="140"/>
  <c r="C11" i="140"/>
  <c r="B11" i="140"/>
  <c r="E20" i="138"/>
  <c r="C20" i="138"/>
  <c r="B20" i="138"/>
  <c r="E18" i="138"/>
  <c r="C18" i="138"/>
  <c r="B18" i="138"/>
  <c r="E16" i="138"/>
  <c r="C16" i="138"/>
  <c r="B16" i="138"/>
  <c r="E11" i="138"/>
  <c r="C11" i="138"/>
  <c r="B11" i="138"/>
  <c r="E20" i="136"/>
  <c r="C20" i="136"/>
  <c r="B20" i="136"/>
  <c r="E18" i="136"/>
  <c r="C18" i="136"/>
  <c r="B18" i="136"/>
  <c r="E16" i="136"/>
  <c r="C16" i="136"/>
  <c r="B16" i="136"/>
  <c r="E11" i="136"/>
  <c r="C11" i="136"/>
  <c r="B11" i="136"/>
  <c r="J14" i="134"/>
  <c r="I14" i="134"/>
  <c r="H14" i="134"/>
  <c r="G14" i="134"/>
  <c r="F14" i="134"/>
  <c r="E14" i="134"/>
  <c r="C14" i="134"/>
  <c r="B14" i="134"/>
  <c r="J12" i="134"/>
  <c r="J15" i="134" s="1"/>
  <c r="J16" i="134" s="1"/>
  <c r="I12" i="134"/>
  <c r="I15" i="134" s="1"/>
  <c r="I16" i="134" s="1"/>
  <c r="H12" i="134"/>
  <c r="H15" i="134" s="1"/>
  <c r="H16" i="134" s="1"/>
  <c r="G12" i="134"/>
  <c r="G15" i="134" s="1"/>
  <c r="G16" i="134" s="1"/>
  <c r="F12" i="134"/>
  <c r="E12" i="134"/>
  <c r="E15" i="134" s="1"/>
  <c r="E16" i="134" s="1"/>
  <c r="C12" i="134"/>
  <c r="C15" i="134" s="1"/>
  <c r="B12" i="134"/>
  <c r="B15" i="134" s="1"/>
  <c r="B16" i="134" s="1"/>
  <c r="E14" i="132"/>
  <c r="C14" i="132"/>
  <c r="B14" i="132"/>
  <c r="E12" i="132"/>
  <c r="C12" i="132"/>
  <c r="B12" i="132"/>
  <c r="E14" i="130"/>
  <c r="C14" i="130"/>
  <c r="B14" i="130"/>
  <c r="E12" i="130"/>
  <c r="C12" i="130"/>
  <c r="B12" i="130"/>
  <c r="F8" i="128"/>
  <c r="F9" i="128" s="1"/>
  <c r="F10" i="128" s="1"/>
  <c r="E8" i="128"/>
  <c r="E9" i="128" s="1"/>
  <c r="E10" i="128" s="1"/>
  <c r="C8" i="128"/>
  <c r="C9" i="128" s="1"/>
  <c r="B8" i="128"/>
  <c r="B9" i="128" s="1"/>
  <c r="B10" i="128" s="1"/>
  <c r="G8" i="126"/>
  <c r="G9" i="126" s="1"/>
  <c r="G10" i="126" s="1"/>
  <c r="F8" i="126"/>
  <c r="F9" i="126" s="1"/>
  <c r="F10" i="126" s="1"/>
  <c r="E8" i="126"/>
  <c r="E9" i="126" s="1"/>
  <c r="E10" i="126" s="1"/>
  <c r="C8" i="126"/>
  <c r="C9" i="126" s="1"/>
  <c r="B8" i="126"/>
  <c r="B9" i="126" s="1"/>
  <c r="B10" i="126" s="1"/>
  <c r="E8" i="124"/>
  <c r="E9" i="124" s="1"/>
  <c r="E10" i="124" s="1"/>
  <c r="C8" i="124"/>
  <c r="C9" i="124" s="1"/>
  <c r="C10" i="124" s="1"/>
  <c r="B8" i="124"/>
  <c r="B9" i="124" s="1"/>
  <c r="B10" i="124" s="1"/>
  <c r="H8" i="122"/>
  <c r="H9" i="122" s="1"/>
  <c r="H10" i="122" s="1"/>
  <c r="G8" i="122"/>
  <c r="G9" i="122" s="1"/>
  <c r="G10" i="122" s="1"/>
  <c r="F8" i="122"/>
  <c r="F9" i="122" s="1"/>
  <c r="F10" i="122" s="1"/>
  <c r="E8" i="122"/>
  <c r="E9" i="122" s="1"/>
  <c r="E10" i="122" s="1"/>
  <c r="C8" i="122"/>
  <c r="C9" i="122" s="1"/>
  <c r="B8" i="122"/>
  <c r="B9" i="122" s="1"/>
  <c r="B10" i="122" s="1"/>
  <c r="F8" i="120"/>
  <c r="F9" i="120" s="1"/>
  <c r="F10" i="120" s="1"/>
  <c r="E8" i="120"/>
  <c r="E9" i="120" s="1"/>
  <c r="E10" i="120" s="1"/>
  <c r="C8" i="120"/>
  <c r="B8" i="120"/>
  <c r="B9" i="120" s="1"/>
  <c r="B10" i="120" s="1"/>
  <c r="H8" i="118"/>
  <c r="H9" i="118" s="1"/>
  <c r="H10" i="118" s="1"/>
  <c r="G8" i="118"/>
  <c r="G9" i="118" s="1"/>
  <c r="G10" i="118" s="1"/>
  <c r="F8" i="118"/>
  <c r="F9" i="118" s="1"/>
  <c r="F10" i="118" s="1"/>
  <c r="E8" i="118"/>
  <c r="E9" i="118" s="1"/>
  <c r="E10" i="118" s="1"/>
  <c r="C8" i="118"/>
  <c r="C9" i="118" s="1"/>
  <c r="B8" i="118"/>
  <c r="B9" i="118" s="1"/>
  <c r="B10" i="118" s="1"/>
  <c r="E8" i="116"/>
  <c r="E9" i="116" s="1"/>
  <c r="E10" i="116" s="1"/>
  <c r="C8" i="116"/>
  <c r="B8" i="116"/>
  <c r="B9" i="116" s="1"/>
  <c r="B10" i="116" s="1"/>
  <c r="G13" i="114"/>
  <c r="F13" i="114"/>
  <c r="E13" i="114"/>
  <c r="C13" i="114"/>
  <c r="B13" i="114"/>
  <c r="G8" i="114"/>
  <c r="F8" i="114"/>
  <c r="E8" i="114"/>
  <c r="C8" i="114"/>
  <c r="B8" i="114"/>
  <c r="E13" i="112"/>
  <c r="C13" i="112"/>
  <c r="B13" i="112"/>
  <c r="E8" i="112"/>
  <c r="C8" i="112"/>
  <c r="B8" i="112"/>
  <c r="H8" i="110"/>
  <c r="H9" i="110" s="1"/>
  <c r="H10" i="110" s="1"/>
  <c r="G8" i="110"/>
  <c r="G9" i="110" s="1"/>
  <c r="G10" i="110" s="1"/>
  <c r="F8" i="110"/>
  <c r="F9" i="110" s="1"/>
  <c r="F10" i="110" s="1"/>
  <c r="E8" i="110"/>
  <c r="E9" i="110" s="1"/>
  <c r="E10" i="110" s="1"/>
  <c r="C8" i="110"/>
  <c r="C9" i="110" s="1"/>
  <c r="C10" i="110" s="1"/>
  <c r="B8" i="110"/>
  <c r="B9" i="110" s="1"/>
  <c r="B10" i="110" s="1"/>
  <c r="E8" i="108"/>
  <c r="E9" i="108" s="1"/>
  <c r="E10" i="108" s="1"/>
  <c r="C8" i="108"/>
  <c r="C9" i="108" s="1"/>
  <c r="C10" i="108" s="1"/>
  <c r="B8" i="108"/>
  <c r="B9" i="108" s="1"/>
  <c r="B10" i="108" s="1"/>
  <c r="E8" i="106"/>
  <c r="E9" i="106" s="1"/>
  <c r="E10" i="106" s="1"/>
  <c r="C8" i="106"/>
  <c r="C9" i="106" s="1"/>
  <c r="C10" i="106" s="1"/>
  <c r="B8" i="106"/>
  <c r="B9" i="106" s="1"/>
  <c r="B10" i="106" s="1"/>
  <c r="F12" i="104"/>
  <c r="E12" i="104"/>
  <c r="C12" i="104"/>
  <c r="B12" i="104"/>
  <c r="F10" i="104"/>
  <c r="E10" i="104"/>
  <c r="C10" i="104"/>
  <c r="B10" i="104"/>
  <c r="K12" i="102"/>
  <c r="J12" i="102"/>
  <c r="I12" i="102"/>
  <c r="H12" i="102"/>
  <c r="G12" i="102"/>
  <c r="F12" i="102"/>
  <c r="E12" i="102"/>
  <c r="C12" i="102"/>
  <c r="B12" i="102"/>
  <c r="K10" i="102"/>
  <c r="J10" i="102"/>
  <c r="I10" i="102"/>
  <c r="H10" i="102"/>
  <c r="G10" i="102"/>
  <c r="F10" i="102"/>
  <c r="E10" i="102"/>
  <c r="C10" i="102"/>
  <c r="B10" i="102"/>
  <c r="F12" i="100"/>
  <c r="E12" i="100"/>
  <c r="C12" i="100"/>
  <c r="B12" i="100"/>
  <c r="F10" i="100"/>
  <c r="E10" i="100"/>
  <c r="C10" i="100"/>
  <c r="B10" i="100"/>
  <c r="H12" i="98"/>
  <c r="G12" i="98"/>
  <c r="F12" i="98"/>
  <c r="E12" i="98"/>
  <c r="C12" i="98"/>
  <c r="B12" i="98"/>
  <c r="H8" i="98"/>
  <c r="G8" i="98"/>
  <c r="F8" i="98"/>
  <c r="E8" i="98"/>
  <c r="C8" i="98"/>
  <c r="B8" i="98"/>
  <c r="E12" i="96"/>
  <c r="C12" i="96"/>
  <c r="B12" i="96"/>
  <c r="E8" i="96"/>
  <c r="C8" i="96"/>
  <c r="B8" i="96"/>
  <c r="H11" i="94"/>
  <c r="G11" i="94"/>
  <c r="F11" i="94"/>
  <c r="E11" i="94"/>
  <c r="C11" i="94"/>
  <c r="B11" i="94"/>
  <c r="H9" i="94"/>
  <c r="G9" i="94"/>
  <c r="F9" i="94"/>
  <c r="E9" i="94"/>
  <c r="C9" i="94"/>
  <c r="B9" i="94"/>
  <c r="G11" i="92"/>
  <c r="F11" i="92"/>
  <c r="E11" i="92"/>
  <c r="C11" i="92"/>
  <c r="B11" i="92"/>
  <c r="G9" i="92"/>
  <c r="F9" i="92"/>
  <c r="E9" i="92"/>
  <c r="C9" i="92"/>
  <c r="B9" i="92"/>
  <c r="I11" i="90"/>
  <c r="I12" i="90" s="1"/>
  <c r="I13" i="90" s="1"/>
  <c r="H11" i="90"/>
  <c r="H12" i="90" s="1"/>
  <c r="H13" i="90" s="1"/>
  <c r="G11" i="90"/>
  <c r="G12" i="90" s="1"/>
  <c r="G13" i="90" s="1"/>
  <c r="F11" i="90"/>
  <c r="F12" i="90" s="1"/>
  <c r="F13" i="90" s="1"/>
  <c r="E11" i="90"/>
  <c r="E12" i="90" s="1"/>
  <c r="E13" i="90" s="1"/>
  <c r="C11" i="90"/>
  <c r="B11" i="90"/>
  <c r="B12" i="90" s="1"/>
  <c r="B13" i="90" s="1"/>
  <c r="E11" i="88"/>
  <c r="E12" i="88" s="1"/>
  <c r="E13" i="88" s="1"/>
  <c r="C11" i="88"/>
  <c r="C12" i="88" s="1"/>
  <c r="B11" i="88"/>
  <c r="B12" i="88" s="1"/>
  <c r="B13" i="88" s="1"/>
  <c r="H29" i="86"/>
  <c r="G29" i="86"/>
  <c r="F29" i="86"/>
  <c r="E29" i="86"/>
  <c r="C29" i="86"/>
  <c r="B29" i="86"/>
  <c r="H27" i="86"/>
  <c r="G27" i="86"/>
  <c r="F27" i="86"/>
  <c r="E27" i="86"/>
  <c r="C27" i="86"/>
  <c r="B27" i="86"/>
  <c r="F29" i="84"/>
  <c r="E29" i="84"/>
  <c r="C29" i="84"/>
  <c r="B29" i="84"/>
  <c r="F27" i="84"/>
  <c r="E27" i="84"/>
  <c r="C27" i="84"/>
  <c r="B27" i="84"/>
  <c r="J20" i="82"/>
  <c r="I20" i="82"/>
  <c r="H20" i="82"/>
  <c r="G20" i="82"/>
  <c r="F20" i="82"/>
  <c r="E20" i="82"/>
  <c r="C20" i="82"/>
  <c r="B20" i="82"/>
  <c r="J17" i="82"/>
  <c r="J21" i="82" s="1"/>
  <c r="J22" i="82" s="1"/>
  <c r="I17" i="82"/>
  <c r="H17" i="82"/>
  <c r="H21" i="82" s="1"/>
  <c r="H22" i="82" s="1"/>
  <c r="G17" i="82"/>
  <c r="F17" i="82"/>
  <c r="E17" i="82"/>
  <c r="E21" i="82" s="1"/>
  <c r="E22" i="82" s="1"/>
  <c r="C17" i="82"/>
  <c r="C21" i="82" s="1"/>
  <c r="B17" i="82"/>
  <c r="B21" i="82" s="1"/>
  <c r="B22" i="82" s="1"/>
  <c r="G8" i="80"/>
  <c r="G9" i="80" s="1"/>
  <c r="G10" i="80" s="1"/>
  <c r="F8" i="80"/>
  <c r="F9" i="80" s="1"/>
  <c r="F10" i="80" s="1"/>
  <c r="E8" i="80"/>
  <c r="E9" i="80" s="1"/>
  <c r="E10" i="80" s="1"/>
  <c r="C8" i="80"/>
  <c r="B8" i="80"/>
  <c r="B9" i="80" s="1"/>
  <c r="B10" i="80" s="1"/>
  <c r="E8" i="78"/>
  <c r="E9" i="78" s="1"/>
  <c r="E10" i="78" s="1"/>
  <c r="C8" i="78"/>
  <c r="B8" i="78"/>
  <c r="B9" i="78" s="1"/>
  <c r="B10" i="78" s="1"/>
  <c r="F9" i="76"/>
  <c r="F10" i="76" s="1"/>
  <c r="F11" i="76" s="1"/>
  <c r="E9" i="76"/>
  <c r="E10" i="76" s="1"/>
  <c r="E11" i="76" s="1"/>
  <c r="C9" i="76"/>
  <c r="C10" i="76" s="1"/>
  <c r="B9" i="76"/>
  <c r="B10" i="76" s="1"/>
  <c r="B11" i="76" s="1"/>
  <c r="G8" i="74"/>
  <c r="G9" i="74" s="1"/>
  <c r="G10" i="74" s="1"/>
  <c r="F8" i="74"/>
  <c r="F9" i="74" s="1"/>
  <c r="F10" i="74" s="1"/>
  <c r="E8" i="74"/>
  <c r="E9" i="74" s="1"/>
  <c r="E10" i="74" s="1"/>
  <c r="C8" i="74"/>
  <c r="C9" i="74" s="1"/>
  <c r="C10" i="74" s="1"/>
  <c r="B8" i="74"/>
  <c r="B9" i="74" s="1"/>
  <c r="B10" i="74" s="1"/>
  <c r="E8" i="72"/>
  <c r="E9" i="72" s="1"/>
  <c r="E10" i="72" s="1"/>
  <c r="C8" i="72"/>
  <c r="C9" i="72" s="1"/>
  <c r="C10" i="72" s="1"/>
  <c r="B8" i="72"/>
  <c r="B9" i="72" s="1"/>
  <c r="B10" i="72" s="1"/>
  <c r="E8" i="70"/>
  <c r="E9" i="70" s="1"/>
  <c r="E10" i="70" s="1"/>
  <c r="C8" i="70"/>
  <c r="C9" i="70" s="1"/>
  <c r="C10" i="70" s="1"/>
  <c r="B8" i="70"/>
  <c r="B9" i="70" s="1"/>
  <c r="B10" i="70" s="1"/>
  <c r="K8" i="68"/>
  <c r="K9" i="68" s="1"/>
  <c r="K10" i="68" s="1"/>
  <c r="J8" i="68"/>
  <c r="J9" i="68" s="1"/>
  <c r="J10" i="68" s="1"/>
  <c r="I8" i="68"/>
  <c r="I9" i="68" s="1"/>
  <c r="I10" i="68" s="1"/>
  <c r="H8" i="68"/>
  <c r="H9" i="68" s="1"/>
  <c r="H10" i="68" s="1"/>
  <c r="G8" i="68"/>
  <c r="G9" i="68" s="1"/>
  <c r="G10" i="68" s="1"/>
  <c r="F8" i="68"/>
  <c r="F9" i="68" s="1"/>
  <c r="F10" i="68" s="1"/>
  <c r="E8" i="68"/>
  <c r="E9" i="68" s="1"/>
  <c r="E10" i="68" s="1"/>
  <c r="C8" i="68"/>
  <c r="C9" i="68" s="1"/>
  <c r="B8" i="68"/>
  <c r="B9" i="68" s="1"/>
  <c r="B10" i="68" s="1"/>
  <c r="F8" i="66"/>
  <c r="F9" i="66" s="1"/>
  <c r="F10" i="66" s="1"/>
  <c r="E8" i="66"/>
  <c r="E9" i="66" s="1"/>
  <c r="E10" i="66" s="1"/>
  <c r="C8" i="66"/>
  <c r="C9" i="66" s="1"/>
  <c r="B8" i="66"/>
  <c r="B9" i="66" s="1"/>
  <c r="B10" i="66" s="1"/>
  <c r="J13" i="64"/>
  <c r="J14" i="64" s="1"/>
  <c r="J15" i="64" s="1"/>
  <c r="I13" i="64"/>
  <c r="I14" i="64" s="1"/>
  <c r="I15" i="64" s="1"/>
  <c r="H13" i="64"/>
  <c r="H14" i="64" s="1"/>
  <c r="H15" i="64" s="1"/>
  <c r="G13" i="64"/>
  <c r="G14" i="64" s="1"/>
  <c r="G15" i="64" s="1"/>
  <c r="F13" i="64"/>
  <c r="F14" i="64" s="1"/>
  <c r="F15" i="64" s="1"/>
  <c r="E13" i="64"/>
  <c r="E14" i="64" s="1"/>
  <c r="E15" i="64" s="1"/>
  <c r="C13" i="64"/>
  <c r="C14" i="64" s="1"/>
  <c r="B13" i="64"/>
  <c r="B14" i="64" s="1"/>
  <c r="B15" i="64" s="1"/>
  <c r="E13" i="62"/>
  <c r="E14" i="62" s="1"/>
  <c r="E15" i="62" s="1"/>
  <c r="C13" i="62"/>
  <c r="B13" i="62"/>
  <c r="B14" i="62" s="1"/>
  <c r="B15" i="62" s="1"/>
  <c r="E13" i="60"/>
  <c r="E14" i="60" s="1"/>
  <c r="E15" i="60" s="1"/>
  <c r="C13" i="60"/>
  <c r="B13" i="60"/>
  <c r="B14" i="60" s="1"/>
  <c r="B15" i="60" s="1"/>
  <c r="E12" i="58"/>
  <c r="E13" i="58" s="1"/>
  <c r="E14" i="58" s="1"/>
  <c r="C12" i="58"/>
  <c r="B12" i="58"/>
  <c r="B13" i="58" s="1"/>
  <c r="B14" i="58" s="1"/>
  <c r="F18" i="56"/>
  <c r="F19" i="56" s="1"/>
  <c r="F20" i="56" s="1"/>
  <c r="E18" i="56"/>
  <c r="E19" i="56" s="1"/>
  <c r="E20" i="56" s="1"/>
  <c r="C18" i="56"/>
  <c r="C19" i="56" s="1"/>
  <c r="B18" i="56"/>
  <c r="B19" i="56" s="1"/>
  <c r="B20" i="56" s="1"/>
  <c r="E15" i="54"/>
  <c r="E16" i="54" s="1"/>
  <c r="E17" i="54" s="1"/>
  <c r="C15" i="54"/>
  <c r="B15" i="54"/>
  <c r="B16" i="54" s="1"/>
  <c r="B17" i="54" s="1"/>
  <c r="F12" i="52"/>
  <c r="F13" i="52" s="1"/>
  <c r="F14" i="52" s="1"/>
  <c r="E12" i="52"/>
  <c r="E13" i="52" s="1"/>
  <c r="E14" i="52" s="1"/>
  <c r="C12" i="52"/>
  <c r="C13" i="52" s="1"/>
  <c r="B12" i="52"/>
  <c r="B13" i="52" s="1"/>
  <c r="B14" i="52" s="1"/>
  <c r="E11" i="50"/>
  <c r="E12" i="50" s="1"/>
  <c r="E13" i="50" s="1"/>
  <c r="C11" i="50"/>
  <c r="B11" i="50"/>
  <c r="B12" i="50" s="1"/>
  <c r="B13" i="50" s="1"/>
  <c r="E34" i="48"/>
  <c r="E35" i="48" s="1"/>
  <c r="E36" i="48" s="1"/>
  <c r="C34" i="48"/>
  <c r="B34" i="48"/>
  <c r="B35" i="48" s="1"/>
  <c r="B36" i="48" s="1"/>
  <c r="E34" i="46"/>
  <c r="E35" i="46" s="1"/>
  <c r="E36" i="46" s="1"/>
  <c r="C34" i="46"/>
  <c r="B34" i="46"/>
  <c r="B35" i="46" s="1"/>
  <c r="B36" i="46" s="1"/>
  <c r="E34" i="44"/>
  <c r="E35" i="44" s="1"/>
  <c r="E36" i="44" s="1"/>
  <c r="C34" i="44"/>
  <c r="C35" i="44" s="1"/>
  <c r="C36" i="44" s="1"/>
  <c r="B34" i="44"/>
  <c r="B35" i="44" s="1"/>
  <c r="B36" i="44" s="1"/>
  <c r="F13" i="42"/>
  <c r="F14" i="42" s="1"/>
  <c r="F15" i="42" s="1"/>
  <c r="E13" i="42"/>
  <c r="E14" i="42" s="1"/>
  <c r="E15" i="42" s="1"/>
  <c r="C13" i="42"/>
  <c r="C14" i="42" s="1"/>
  <c r="B13" i="42"/>
  <c r="B14" i="42" s="1"/>
  <c r="B15" i="42" s="1"/>
  <c r="F11" i="40"/>
  <c r="F12" i="40" s="1"/>
  <c r="F13" i="40" s="1"/>
  <c r="E11" i="40"/>
  <c r="E12" i="40" s="1"/>
  <c r="E13" i="40" s="1"/>
  <c r="C11" i="40"/>
  <c r="C12" i="40" s="1"/>
  <c r="B11" i="40"/>
  <c r="B12" i="40" s="1"/>
  <c r="B13" i="40" s="1"/>
  <c r="F11" i="38"/>
  <c r="F12" i="38" s="1"/>
  <c r="F13" i="38" s="1"/>
  <c r="E11" i="38"/>
  <c r="E12" i="38" s="1"/>
  <c r="E13" i="38" s="1"/>
  <c r="C11" i="38"/>
  <c r="C12" i="38" s="1"/>
  <c r="B11" i="38"/>
  <c r="B12" i="38" s="1"/>
  <c r="B13" i="38" s="1"/>
  <c r="F12" i="36"/>
  <c r="F13" i="36" s="1"/>
  <c r="F14" i="36" s="1"/>
  <c r="E12" i="36"/>
  <c r="E13" i="36" s="1"/>
  <c r="E14" i="36" s="1"/>
  <c r="C12" i="36"/>
  <c r="C13" i="36" s="1"/>
  <c r="B12" i="36"/>
  <c r="B13" i="36" s="1"/>
  <c r="B14" i="36" s="1"/>
  <c r="F11" i="34"/>
  <c r="F12" i="34" s="1"/>
  <c r="F13" i="34" s="1"/>
  <c r="E11" i="34"/>
  <c r="E12" i="34" s="1"/>
  <c r="E13" i="34" s="1"/>
  <c r="C11" i="34"/>
  <c r="C12" i="34" s="1"/>
  <c r="B11" i="34"/>
  <c r="B12" i="34" s="1"/>
  <c r="B13" i="34" s="1"/>
  <c r="E26" i="32"/>
  <c r="E27" i="32" s="1"/>
  <c r="E28" i="32" s="1"/>
  <c r="C26" i="32"/>
  <c r="B26" i="32"/>
  <c r="B27" i="32" s="1"/>
  <c r="B28" i="32" s="1"/>
  <c r="F26" i="29"/>
  <c r="F27" i="29" s="1"/>
  <c r="F28" i="29" s="1"/>
  <c r="E26" i="29"/>
  <c r="E27" i="29" s="1"/>
  <c r="E28" i="29" s="1"/>
  <c r="C26" i="29"/>
  <c r="C27" i="29" s="1"/>
  <c r="B26" i="29"/>
  <c r="B27" i="29" s="1"/>
  <c r="B28" i="29" s="1"/>
  <c r="K73" i="27"/>
  <c r="J73" i="27"/>
  <c r="I73" i="27"/>
  <c r="H73" i="27"/>
  <c r="G73" i="27"/>
  <c r="F73" i="27"/>
  <c r="E73" i="27"/>
  <c r="C73" i="27"/>
  <c r="B73" i="27"/>
  <c r="K71" i="27"/>
  <c r="J71" i="27"/>
  <c r="I71" i="27"/>
  <c r="H71" i="27"/>
  <c r="G71" i="27"/>
  <c r="F71" i="27"/>
  <c r="E71" i="27"/>
  <c r="C71" i="27"/>
  <c r="B71" i="27"/>
  <c r="K67" i="27"/>
  <c r="J67" i="27"/>
  <c r="I67" i="27"/>
  <c r="H67" i="27"/>
  <c r="G67" i="27"/>
  <c r="F67" i="27"/>
  <c r="E67" i="27"/>
  <c r="C67" i="27"/>
  <c r="B67" i="27"/>
  <c r="K13" i="27"/>
  <c r="J13" i="27"/>
  <c r="I13" i="27"/>
  <c r="H13" i="27"/>
  <c r="G13" i="27"/>
  <c r="F13" i="27"/>
  <c r="E13" i="27"/>
  <c r="C13" i="27"/>
  <c r="B13" i="27"/>
  <c r="K8" i="27"/>
  <c r="J8" i="27"/>
  <c r="I8" i="27"/>
  <c r="H8" i="27"/>
  <c r="G8" i="27"/>
  <c r="F8" i="27"/>
  <c r="E8" i="27"/>
  <c r="C8" i="27"/>
  <c r="B8" i="27"/>
  <c r="E14" i="25"/>
  <c r="C14" i="25"/>
  <c r="B14" i="25"/>
  <c r="E12" i="25"/>
  <c r="C12" i="25"/>
  <c r="B12" i="25"/>
  <c r="E13" i="23"/>
  <c r="E14" i="23" s="1"/>
  <c r="E15" i="23" s="1"/>
  <c r="C13" i="23"/>
  <c r="C14" i="23" s="1"/>
  <c r="C15" i="23" s="1"/>
  <c r="B13" i="23"/>
  <c r="B14" i="23" s="1"/>
  <c r="B15" i="23" s="1"/>
  <c r="E15" i="21"/>
  <c r="C15" i="21"/>
  <c r="B15" i="21"/>
  <c r="E13" i="21"/>
  <c r="C13" i="21"/>
  <c r="B13" i="21"/>
  <c r="E13" i="19"/>
  <c r="C13" i="19"/>
  <c r="B13" i="19"/>
  <c r="E11" i="19"/>
  <c r="C11" i="19"/>
  <c r="B11" i="19"/>
  <c r="E12" i="17"/>
  <c r="C12" i="17"/>
  <c r="B12" i="17"/>
  <c r="E9" i="17"/>
  <c r="C9" i="17"/>
  <c r="B9" i="17"/>
  <c r="E13" i="15"/>
  <c r="E14" i="15" s="1"/>
  <c r="E15" i="15" s="1"/>
  <c r="C13" i="15"/>
  <c r="B13" i="15"/>
  <c r="B14" i="15" s="1"/>
  <c r="B15" i="15" s="1"/>
  <c r="F11" i="13"/>
  <c r="F12" i="13" s="1"/>
  <c r="F13" i="13" s="1"/>
  <c r="E11" i="13"/>
  <c r="E12" i="13" s="1"/>
  <c r="E13" i="13" s="1"/>
  <c r="C11" i="13"/>
  <c r="C12" i="13" s="1"/>
  <c r="B11" i="13"/>
  <c r="B12" i="13" s="1"/>
  <c r="B13" i="13" s="1"/>
  <c r="E11" i="11"/>
  <c r="E12" i="11" s="1"/>
  <c r="E13" i="11" s="1"/>
  <c r="C11" i="11"/>
  <c r="B11" i="11"/>
  <c r="B12" i="11" s="1"/>
  <c r="B13" i="11" s="1"/>
  <c r="E30" i="9"/>
  <c r="C30" i="9"/>
  <c r="B30" i="9"/>
  <c r="E25" i="9"/>
  <c r="C25" i="9"/>
  <c r="B25" i="9"/>
  <c r="F30" i="7"/>
  <c r="E30" i="7"/>
  <c r="C30" i="7"/>
  <c r="B30" i="7"/>
  <c r="F25" i="7"/>
  <c r="E25" i="7"/>
  <c r="C25" i="7"/>
  <c r="B25" i="7"/>
  <c r="F30" i="5"/>
  <c r="E30" i="5"/>
  <c r="C30" i="5"/>
  <c r="B30" i="5"/>
  <c r="F25" i="5"/>
  <c r="E25" i="5"/>
  <c r="C25" i="5"/>
  <c r="B25" i="5"/>
  <c r="B16" i="493" l="1"/>
  <c r="B17" i="493" s="1"/>
  <c r="C55" i="432"/>
  <c r="C56" i="432" s="1"/>
  <c r="C60" i="432" s="1"/>
  <c r="E16" i="493"/>
  <c r="E17" i="493" s="1"/>
  <c r="B16" i="491"/>
  <c r="B17" i="491" s="1"/>
  <c r="D15" i="493"/>
  <c r="D8" i="493"/>
  <c r="F16" i="491"/>
  <c r="F17" i="491" s="1"/>
  <c r="C16" i="491"/>
  <c r="C17" i="491" s="1"/>
  <c r="C16" i="493"/>
  <c r="D11" i="489"/>
  <c r="G32" i="481"/>
  <c r="G33" i="481" s="1"/>
  <c r="G35" i="481" s="1"/>
  <c r="G17" i="487"/>
  <c r="G18" i="487" s="1"/>
  <c r="E16" i="491"/>
  <c r="E17" i="491" s="1"/>
  <c r="D8" i="491"/>
  <c r="C32" i="483"/>
  <c r="C33" i="483" s="1"/>
  <c r="C35" i="483" s="1"/>
  <c r="E13" i="485"/>
  <c r="E14" i="485" s="1"/>
  <c r="E16" i="485" s="1"/>
  <c r="D16" i="487"/>
  <c r="F22" i="489"/>
  <c r="F23" i="489" s="1"/>
  <c r="D15" i="491"/>
  <c r="D19" i="489"/>
  <c r="B22" i="489"/>
  <c r="B23" i="489" s="1"/>
  <c r="D17" i="489"/>
  <c r="E22" i="489"/>
  <c r="E23" i="489" s="1"/>
  <c r="D21" i="489"/>
  <c r="F17" i="487"/>
  <c r="F18" i="487" s="1"/>
  <c r="C22" i="489"/>
  <c r="C23" i="489" s="1"/>
  <c r="D31" i="483"/>
  <c r="D12" i="485"/>
  <c r="D22" i="475"/>
  <c r="D22" i="479"/>
  <c r="B17" i="487"/>
  <c r="B18" i="487" s="1"/>
  <c r="C17" i="487"/>
  <c r="E32" i="481"/>
  <c r="E33" i="481" s="1"/>
  <c r="E35" i="481" s="1"/>
  <c r="E17" i="487"/>
  <c r="E18" i="487" s="1"/>
  <c r="D8" i="487"/>
  <c r="D10" i="485"/>
  <c r="G21" i="82"/>
  <c r="G22" i="82" s="1"/>
  <c r="B32" i="483"/>
  <c r="B33" i="483" s="1"/>
  <c r="B35" i="483" s="1"/>
  <c r="F32" i="481"/>
  <c r="F33" i="481" s="1"/>
  <c r="F35" i="481" s="1"/>
  <c r="C13" i="485"/>
  <c r="C14" i="485" s="1"/>
  <c r="C16" i="485" s="1"/>
  <c r="E32" i="483"/>
  <c r="E33" i="483" s="1"/>
  <c r="E35" i="483" s="1"/>
  <c r="F32" i="483"/>
  <c r="F33" i="483" s="1"/>
  <c r="F35" i="483" s="1"/>
  <c r="B13" i="485"/>
  <c r="B14" i="485" s="1"/>
  <c r="B16" i="485" s="1"/>
  <c r="G55" i="432"/>
  <c r="G56" i="432" s="1"/>
  <c r="G60" i="432" s="1"/>
  <c r="C32" i="481"/>
  <c r="C33" i="481" s="1"/>
  <c r="C35" i="481" s="1"/>
  <c r="D15" i="483"/>
  <c r="D25" i="479"/>
  <c r="D31" i="481"/>
  <c r="B32" i="481"/>
  <c r="B33" i="481" s="1"/>
  <c r="B35" i="481" s="1"/>
  <c r="D15" i="481"/>
  <c r="B28" i="479"/>
  <c r="B29" i="479" s="1"/>
  <c r="D13" i="479"/>
  <c r="E28" i="479"/>
  <c r="E29" i="479" s="1"/>
  <c r="D27" i="479"/>
  <c r="C28" i="479"/>
  <c r="C29" i="479" s="1"/>
  <c r="D25" i="477"/>
  <c r="B28" i="477"/>
  <c r="B29" i="477" s="1"/>
  <c r="E28" i="477"/>
  <c r="E29" i="477" s="1"/>
  <c r="D13" i="477"/>
  <c r="D27" i="477"/>
  <c r="D22" i="477"/>
  <c r="C28" i="477"/>
  <c r="B28" i="475"/>
  <c r="B29" i="475" s="1"/>
  <c r="D25" i="475"/>
  <c r="D13" i="475"/>
  <c r="E28" i="475"/>
  <c r="E29" i="475" s="1"/>
  <c r="D27" i="475"/>
  <c r="D11" i="473"/>
  <c r="C28" i="475"/>
  <c r="D15" i="471"/>
  <c r="C16" i="471"/>
  <c r="C17" i="471" s="1"/>
  <c r="D17" i="471" s="1"/>
  <c r="C12" i="473"/>
  <c r="D78" i="467"/>
  <c r="D56" i="467"/>
  <c r="D54" i="467"/>
  <c r="D89" i="467"/>
  <c r="D82" i="467"/>
  <c r="C16" i="469"/>
  <c r="D16" i="469" s="1"/>
  <c r="D15" i="469"/>
  <c r="D14" i="469"/>
  <c r="G93" i="467"/>
  <c r="G94" i="467" s="1"/>
  <c r="G100" i="467" s="1"/>
  <c r="D44" i="467"/>
  <c r="E93" i="467"/>
  <c r="E94" i="467" s="1"/>
  <c r="E100" i="467" s="1"/>
  <c r="F11" i="454"/>
  <c r="F12" i="454" s="1"/>
  <c r="B93" i="467"/>
  <c r="B94" i="467" s="1"/>
  <c r="B100" i="467" s="1"/>
  <c r="D80" i="467"/>
  <c r="D92" i="467"/>
  <c r="C93" i="467"/>
  <c r="C94" i="467" s="1"/>
  <c r="C100" i="467" s="1"/>
  <c r="F93" i="467"/>
  <c r="F94" i="467" s="1"/>
  <c r="F100" i="467" s="1"/>
  <c r="D51" i="467"/>
  <c r="D22" i="467"/>
  <c r="G11" i="454"/>
  <c r="G12" i="454" s="1"/>
  <c r="D14" i="465"/>
  <c r="C15" i="465"/>
  <c r="H11" i="454"/>
  <c r="H12" i="454" s="1"/>
  <c r="B11" i="454"/>
  <c r="B12" i="454" s="1"/>
  <c r="F55" i="432"/>
  <c r="F56" i="432" s="1"/>
  <c r="F60" i="432" s="1"/>
  <c r="H55" i="432"/>
  <c r="H56" i="432" s="1"/>
  <c r="H60" i="432" s="1"/>
  <c r="E11" i="444"/>
  <c r="E12" i="444" s="1"/>
  <c r="D52" i="448"/>
  <c r="D10" i="454"/>
  <c r="C11" i="454"/>
  <c r="C12" i="454" s="1"/>
  <c r="E11" i="454"/>
  <c r="E12" i="454" s="1"/>
  <c r="D8" i="454"/>
  <c r="D8" i="448"/>
  <c r="D9" i="452"/>
  <c r="I11" i="444"/>
  <c r="I12" i="444" s="1"/>
  <c r="C10" i="452"/>
  <c r="C11" i="452" s="1"/>
  <c r="D11" i="452" s="1"/>
  <c r="D9" i="450"/>
  <c r="D163" i="448"/>
  <c r="C10" i="450"/>
  <c r="C11" i="450" s="1"/>
  <c r="D11" i="450" s="1"/>
  <c r="D126" i="448"/>
  <c r="D116" i="448"/>
  <c r="D18" i="448"/>
  <c r="E164" i="448"/>
  <c r="E165" i="448" s="1"/>
  <c r="E170" i="448" s="1"/>
  <c r="D161" i="448"/>
  <c r="F164" i="448"/>
  <c r="F165" i="448" s="1"/>
  <c r="F170" i="448" s="1"/>
  <c r="G164" i="448"/>
  <c r="G165" i="448" s="1"/>
  <c r="G170" i="448" s="1"/>
  <c r="D120" i="448"/>
  <c r="H164" i="448"/>
  <c r="H165" i="448" s="1"/>
  <c r="H170" i="448" s="1"/>
  <c r="B164" i="448"/>
  <c r="B165" i="448" s="1"/>
  <c r="B170" i="448" s="1"/>
  <c r="I164" i="448"/>
  <c r="I165" i="448" s="1"/>
  <c r="I170" i="448" s="1"/>
  <c r="D112" i="448"/>
  <c r="C164" i="448"/>
  <c r="G11" i="444"/>
  <c r="G12" i="444" s="1"/>
  <c r="B11" i="444"/>
  <c r="B12" i="444" s="1"/>
  <c r="C11" i="446"/>
  <c r="D11" i="446" s="1"/>
  <c r="D10" i="446"/>
  <c r="D9" i="446"/>
  <c r="I75" i="382"/>
  <c r="I76" i="382" s="1"/>
  <c r="I78" i="382" s="1"/>
  <c r="F11" i="444"/>
  <c r="F12" i="444" s="1"/>
  <c r="H11" i="444"/>
  <c r="H12" i="444" s="1"/>
  <c r="D10" i="444"/>
  <c r="D8" i="444"/>
  <c r="C11" i="444"/>
  <c r="D17" i="436"/>
  <c r="D16" i="440"/>
  <c r="E34" i="438"/>
  <c r="E35" i="438" s="1"/>
  <c r="H54" i="440"/>
  <c r="H55" i="440" s="1"/>
  <c r="H57" i="440" s="1"/>
  <c r="D15" i="436"/>
  <c r="G34" i="438"/>
  <c r="G35" i="438" s="1"/>
  <c r="J54" i="440"/>
  <c r="J55" i="440" s="1"/>
  <c r="J57" i="440" s="1"/>
  <c r="G54" i="440"/>
  <c r="G55" i="440" s="1"/>
  <c r="G57" i="440" s="1"/>
  <c r="D53" i="440"/>
  <c r="F34" i="438"/>
  <c r="F35" i="438" s="1"/>
  <c r="I54" i="440"/>
  <c r="I55" i="440" s="1"/>
  <c r="I57" i="440" s="1"/>
  <c r="D24" i="436"/>
  <c r="H34" i="438"/>
  <c r="H35" i="438" s="1"/>
  <c r="B54" i="440"/>
  <c r="B55" i="440" s="1"/>
  <c r="B57" i="440" s="1"/>
  <c r="K54" i="440"/>
  <c r="K55" i="440" s="1"/>
  <c r="K57" i="440" s="1"/>
  <c r="D18" i="440"/>
  <c r="C54" i="440"/>
  <c r="C55" i="440" s="1"/>
  <c r="C57" i="440" s="1"/>
  <c r="E54" i="440"/>
  <c r="E55" i="440" s="1"/>
  <c r="E57" i="440" s="1"/>
  <c r="F54" i="440"/>
  <c r="F55" i="440" s="1"/>
  <c r="F57" i="440" s="1"/>
  <c r="D14" i="440"/>
  <c r="D33" i="438"/>
  <c r="I34" i="438"/>
  <c r="I35" i="438" s="1"/>
  <c r="B34" i="438"/>
  <c r="B35" i="438" s="1"/>
  <c r="D31" i="438"/>
  <c r="D10" i="438"/>
  <c r="C34" i="438"/>
  <c r="D13" i="436"/>
  <c r="B28" i="436"/>
  <c r="B29" i="436" s="1"/>
  <c r="B32" i="436" s="1"/>
  <c r="J28" i="434"/>
  <c r="J29" i="434" s="1"/>
  <c r="J31" i="434" s="1"/>
  <c r="D27" i="436"/>
  <c r="D48" i="432"/>
  <c r="B75" i="382"/>
  <c r="B76" i="382" s="1"/>
  <c r="B78" i="382" s="1"/>
  <c r="D11" i="436"/>
  <c r="B28" i="434"/>
  <c r="B29" i="434" s="1"/>
  <c r="B31" i="434" s="1"/>
  <c r="K28" i="434"/>
  <c r="K29" i="434" s="1"/>
  <c r="K31" i="434" s="1"/>
  <c r="E28" i="436"/>
  <c r="E29" i="436" s="1"/>
  <c r="E32" i="436" s="1"/>
  <c r="D27" i="434"/>
  <c r="F28" i="436"/>
  <c r="F29" i="436" s="1"/>
  <c r="F32" i="436" s="1"/>
  <c r="G28" i="436"/>
  <c r="G29" i="436" s="1"/>
  <c r="G32" i="436" s="1"/>
  <c r="H28" i="436"/>
  <c r="H29" i="436" s="1"/>
  <c r="H32" i="436" s="1"/>
  <c r="D21" i="434"/>
  <c r="C28" i="436"/>
  <c r="C28" i="434"/>
  <c r="C29" i="434" s="1"/>
  <c r="C31" i="434" s="1"/>
  <c r="G28" i="434"/>
  <c r="G29" i="434" s="1"/>
  <c r="G31" i="434" s="1"/>
  <c r="E28" i="434"/>
  <c r="E29" i="434" s="1"/>
  <c r="E31" i="434" s="1"/>
  <c r="D12" i="434"/>
  <c r="F28" i="434"/>
  <c r="F29" i="434" s="1"/>
  <c r="F31" i="434" s="1"/>
  <c r="D19" i="434"/>
  <c r="H28" i="434"/>
  <c r="H29" i="434" s="1"/>
  <c r="H31" i="434" s="1"/>
  <c r="D25" i="434"/>
  <c r="I28" i="434"/>
  <c r="I29" i="434" s="1"/>
  <c r="I31" i="434" s="1"/>
  <c r="D8" i="434"/>
  <c r="G12" i="94"/>
  <c r="G13" i="94" s="1"/>
  <c r="F13" i="102"/>
  <c r="F14" i="102" s="1"/>
  <c r="D46" i="432"/>
  <c r="D54" i="432"/>
  <c r="E55" i="432"/>
  <c r="E56" i="432" s="1"/>
  <c r="E60" i="432" s="1"/>
  <c r="I55" i="432"/>
  <c r="I56" i="432" s="1"/>
  <c r="I60" i="432" s="1"/>
  <c r="B55" i="432"/>
  <c r="B56" i="432" s="1"/>
  <c r="B60" i="432" s="1"/>
  <c r="D8" i="432"/>
  <c r="D42" i="432"/>
  <c r="C11" i="430"/>
  <c r="D11" i="430" s="1"/>
  <c r="D10" i="430"/>
  <c r="D9" i="430"/>
  <c r="F14" i="114"/>
  <c r="F15" i="114" s="1"/>
  <c r="G49" i="374"/>
  <c r="G50" i="374" s="1"/>
  <c r="B14" i="19"/>
  <c r="B15" i="19" s="1"/>
  <c r="C15" i="25"/>
  <c r="C16" i="25" s="1"/>
  <c r="E16" i="21"/>
  <c r="E17" i="21" s="1"/>
  <c r="D14" i="428"/>
  <c r="C16" i="428"/>
  <c r="D16" i="428" s="1"/>
  <c r="D15" i="428"/>
  <c r="F45" i="337"/>
  <c r="F46" i="337" s="1"/>
  <c r="F22" i="339"/>
  <c r="F23" i="339" s="1"/>
  <c r="D13" i="19"/>
  <c r="D34" i="48"/>
  <c r="D66" i="245"/>
  <c r="D13" i="310"/>
  <c r="D19" i="376"/>
  <c r="D14" i="426"/>
  <c r="E30" i="424"/>
  <c r="E31" i="424" s="1"/>
  <c r="E33" i="424" s="1"/>
  <c r="G30" i="86"/>
  <c r="G31" i="86" s="1"/>
  <c r="D15" i="426"/>
  <c r="B16" i="426"/>
  <c r="D16" i="424"/>
  <c r="F30" i="424"/>
  <c r="F31" i="424" s="1"/>
  <c r="F33" i="424" s="1"/>
  <c r="D24" i="424"/>
  <c r="D22" i="424"/>
  <c r="C30" i="424"/>
  <c r="C31" i="424" s="1"/>
  <c r="C33" i="424" s="1"/>
  <c r="D29" i="424"/>
  <c r="G30" i="424"/>
  <c r="G31" i="424" s="1"/>
  <c r="G33" i="424" s="1"/>
  <c r="H30" i="424"/>
  <c r="H31" i="424" s="1"/>
  <c r="H33" i="424" s="1"/>
  <c r="E75" i="382"/>
  <c r="E76" i="382" s="1"/>
  <c r="E78" i="382" s="1"/>
  <c r="B30" i="424"/>
  <c r="B31" i="424" s="1"/>
  <c r="B33" i="424" s="1"/>
  <c r="D67" i="416"/>
  <c r="B49" i="374"/>
  <c r="B50" i="374" s="1"/>
  <c r="B15" i="130"/>
  <c r="B16" i="130" s="1"/>
  <c r="J75" i="382"/>
  <c r="J76" i="382" s="1"/>
  <c r="J78" i="382" s="1"/>
  <c r="E31" i="9"/>
  <c r="E32" i="9" s="1"/>
  <c r="E13" i="17"/>
  <c r="E14" i="17" s="1"/>
  <c r="D8" i="420"/>
  <c r="C10" i="422"/>
  <c r="D10" i="422" s="1"/>
  <c r="D9" i="422"/>
  <c r="D8" i="422"/>
  <c r="F37" i="418"/>
  <c r="F38" i="418" s="1"/>
  <c r="F40" i="418" s="1"/>
  <c r="G37" i="418"/>
  <c r="G38" i="418" s="1"/>
  <c r="G40" i="418" s="1"/>
  <c r="B9" i="420"/>
  <c r="B10" i="420" s="1"/>
  <c r="D10" i="420" s="1"/>
  <c r="D32" i="418"/>
  <c r="H37" i="418"/>
  <c r="H38" i="418" s="1"/>
  <c r="H40" i="418" s="1"/>
  <c r="E73" i="416"/>
  <c r="E74" i="416" s="1"/>
  <c r="E77" i="416" s="1"/>
  <c r="I37" i="418"/>
  <c r="I38" i="418" s="1"/>
  <c r="I40" i="418" s="1"/>
  <c r="D36" i="418"/>
  <c r="G73" i="416"/>
  <c r="G74" i="416" s="1"/>
  <c r="G77" i="416" s="1"/>
  <c r="B37" i="418"/>
  <c r="B38" i="418" s="1"/>
  <c r="B40" i="418" s="1"/>
  <c r="D30" i="418"/>
  <c r="D9" i="418"/>
  <c r="E37" i="418"/>
  <c r="E38" i="418" s="1"/>
  <c r="E40" i="418" s="1"/>
  <c r="D27" i="372"/>
  <c r="B73" i="416"/>
  <c r="B74" i="416" s="1"/>
  <c r="B77" i="416" s="1"/>
  <c r="C37" i="418"/>
  <c r="D69" i="416"/>
  <c r="F73" i="416"/>
  <c r="F74" i="416" s="1"/>
  <c r="F77" i="416" s="1"/>
  <c r="D12" i="98"/>
  <c r="H16" i="159"/>
  <c r="H17" i="159" s="1"/>
  <c r="D28" i="183"/>
  <c r="D15" i="205"/>
  <c r="D16" i="294"/>
  <c r="D9" i="334"/>
  <c r="D12" i="376"/>
  <c r="H73" i="416"/>
  <c r="H74" i="416" s="1"/>
  <c r="H77" i="416" s="1"/>
  <c r="E30" i="86"/>
  <c r="E31" i="86" s="1"/>
  <c r="B13" i="98"/>
  <c r="B14" i="98" s="1"/>
  <c r="E33" i="370"/>
  <c r="E34" i="370" s="1"/>
  <c r="I73" i="416"/>
  <c r="I74" i="416" s="1"/>
  <c r="I77" i="416" s="1"/>
  <c r="D72" i="416"/>
  <c r="C14" i="114"/>
  <c r="C15" i="114" s="1"/>
  <c r="D42" i="237"/>
  <c r="E49" i="374"/>
  <c r="E50" i="374" s="1"/>
  <c r="C45" i="337"/>
  <c r="C46" i="337" s="1"/>
  <c r="C16" i="358"/>
  <c r="C17" i="358" s="1"/>
  <c r="C19" i="358" s="1"/>
  <c r="D8" i="416"/>
  <c r="C75" i="382"/>
  <c r="C76" i="382" s="1"/>
  <c r="C78" i="382" s="1"/>
  <c r="C13" i="102"/>
  <c r="C14" i="102" s="1"/>
  <c r="C73" i="416"/>
  <c r="I11" i="144"/>
  <c r="I12" i="144" s="1"/>
  <c r="D42" i="233"/>
  <c r="D30" i="7"/>
  <c r="D13" i="27"/>
  <c r="D16" i="140"/>
  <c r="E16" i="159"/>
  <c r="E17" i="159" s="1"/>
  <c r="D22" i="345"/>
  <c r="D51" i="406"/>
  <c r="D55" i="406"/>
  <c r="D17" i="225"/>
  <c r="H13" i="98"/>
  <c r="H14" i="98" s="1"/>
  <c r="F25" i="151"/>
  <c r="F26" i="151" s="1"/>
  <c r="F25" i="155"/>
  <c r="F26" i="155" s="1"/>
  <c r="B44" i="397"/>
  <c r="B45" i="397" s="1"/>
  <c r="B47" i="397" s="1"/>
  <c r="E12" i="92"/>
  <c r="E13" i="92" s="1"/>
  <c r="G25" i="151"/>
  <c r="G26" i="151" s="1"/>
  <c r="G25" i="155"/>
  <c r="G26" i="155" s="1"/>
  <c r="B31" i="5"/>
  <c r="B32" i="5" s="1"/>
  <c r="B31" i="9"/>
  <c r="B32" i="9" s="1"/>
  <c r="C30" i="84"/>
  <c r="C31" i="84" s="1"/>
  <c r="F13" i="100"/>
  <c r="F14" i="100" s="1"/>
  <c r="C13" i="104"/>
  <c r="C14" i="104" s="1"/>
  <c r="B16" i="399"/>
  <c r="B17" i="399" s="1"/>
  <c r="B31" i="7"/>
  <c r="B32" i="7" s="1"/>
  <c r="H75" i="382"/>
  <c r="H76" i="382" s="1"/>
  <c r="H78" i="382" s="1"/>
  <c r="D30" i="9"/>
  <c r="D14" i="25"/>
  <c r="D13" i="62"/>
  <c r="D24" i="151"/>
  <c r="D24" i="153"/>
  <c r="D24" i="155"/>
  <c r="D15" i="157"/>
  <c r="I16" i="159"/>
  <c r="I17" i="159" s="1"/>
  <c r="D8" i="274"/>
  <c r="D43" i="306"/>
  <c r="F30" i="86"/>
  <c r="F31" i="86" s="1"/>
  <c r="E14" i="114"/>
  <c r="E15" i="114" s="1"/>
  <c r="B25" i="151"/>
  <c r="B26" i="151" s="1"/>
  <c r="B25" i="155"/>
  <c r="B26" i="155" s="1"/>
  <c r="E45" i="337"/>
  <c r="E46" i="337" s="1"/>
  <c r="E22" i="339"/>
  <c r="E23" i="339" s="1"/>
  <c r="B15" i="25"/>
  <c r="B16" i="25" s="1"/>
  <c r="D16" i="25" s="1"/>
  <c r="E13" i="96"/>
  <c r="E14" i="96" s="1"/>
  <c r="E14" i="112"/>
  <c r="E15" i="112" s="1"/>
  <c r="B25" i="153"/>
  <c r="B26" i="153" s="1"/>
  <c r="C16" i="414"/>
  <c r="D16" i="414" s="1"/>
  <c r="D15" i="414"/>
  <c r="D14" i="414"/>
  <c r="F31" i="5"/>
  <c r="F32" i="5" s="1"/>
  <c r="D15" i="23"/>
  <c r="D12" i="130"/>
  <c r="H21" i="140"/>
  <c r="H22" i="140" s="1"/>
  <c r="D18" i="140"/>
  <c r="H21" i="142"/>
  <c r="H22" i="142" s="1"/>
  <c r="D18" i="142"/>
  <c r="H11" i="144"/>
  <c r="H12" i="144" s="1"/>
  <c r="B16" i="159"/>
  <c r="B17" i="159" s="1"/>
  <c r="D15" i="159"/>
  <c r="D13" i="207"/>
  <c r="D8" i="215"/>
  <c r="D14" i="339"/>
  <c r="D29" i="345"/>
  <c r="D15" i="354"/>
  <c r="I46" i="356"/>
  <c r="I47" i="356" s="1"/>
  <c r="I49" i="356" s="1"/>
  <c r="D8" i="380"/>
  <c r="D44" i="406"/>
  <c r="D53" i="406"/>
  <c r="D66" i="406"/>
  <c r="D243" i="406"/>
  <c r="D55" i="410"/>
  <c r="D198" i="410"/>
  <c r="D30" i="5"/>
  <c r="B16" i="21"/>
  <c r="B17" i="21" s="1"/>
  <c r="H30" i="86"/>
  <c r="H31" i="86" s="1"/>
  <c r="J13" i="102"/>
  <c r="J14" i="102" s="1"/>
  <c r="G13" i="343"/>
  <c r="G14" i="343" s="1"/>
  <c r="G17" i="343" s="1"/>
  <c r="H33" i="370"/>
  <c r="H34" i="370" s="1"/>
  <c r="D32" i="370"/>
  <c r="B20" i="376"/>
  <c r="B21" i="376" s="1"/>
  <c r="E20" i="380"/>
  <c r="E21" i="380" s="1"/>
  <c r="D19" i="380"/>
  <c r="D17" i="401"/>
  <c r="E25" i="151"/>
  <c r="E26" i="151" s="1"/>
  <c r="H13" i="343"/>
  <c r="H14" i="343" s="1"/>
  <c r="H17" i="343" s="1"/>
  <c r="I21" i="82"/>
  <c r="I22" i="82" s="1"/>
  <c r="D13" i="15"/>
  <c r="F74" i="27"/>
  <c r="F75" i="27" s="1"/>
  <c r="C12" i="92"/>
  <c r="C13" i="92" s="1"/>
  <c r="B11" i="144"/>
  <c r="B12" i="144" s="1"/>
  <c r="D10" i="144"/>
  <c r="D17" i="153"/>
  <c r="F16" i="159"/>
  <c r="F17" i="159" s="1"/>
  <c r="D17" i="221"/>
  <c r="B33" i="384"/>
  <c r="B34" i="384" s="1"/>
  <c r="D43" i="397"/>
  <c r="G74" i="27"/>
  <c r="G75" i="27" s="1"/>
  <c r="C21" i="142"/>
  <c r="C22" i="142" s="1"/>
  <c r="E25" i="153"/>
  <c r="E26" i="153" s="1"/>
  <c r="E16" i="157"/>
  <c r="E17" i="157" s="1"/>
  <c r="B33" i="370"/>
  <c r="B34" i="370" s="1"/>
  <c r="C244" i="406"/>
  <c r="C245" i="406" s="1"/>
  <c r="C251" i="406" s="1"/>
  <c r="C14" i="19"/>
  <c r="C15" i="19" s="1"/>
  <c r="H74" i="27"/>
  <c r="H75" i="27" s="1"/>
  <c r="G14" i="114"/>
  <c r="G15" i="114" s="1"/>
  <c r="E25" i="155"/>
  <c r="E26" i="155" s="1"/>
  <c r="E15" i="25"/>
  <c r="E16" i="25" s="1"/>
  <c r="C31" i="5"/>
  <c r="C32" i="5" s="1"/>
  <c r="C31" i="7"/>
  <c r="C32" i="7" s="1"/>
  <c r="I74" i="27"/>
  <c r="I75" i="27" s="1"/>
  <c r="E30" i="84"/>
  <c r="E31" i="84" s="1"/>
  <c r="E13" i="104"/>
  <c r="E14" i="104" s="1"/>
  <c r="B30" i="84"/>
  <c r="B31" i="84" s="1"/>
  <c r="D11" i="90"/>
  <c r="E13" i="100"/>
  <c r="E14" i="100" s="1"/>
  <c r="D13" i="112"/>
  <c r="D14" i="134"/>
  <c r="D11" i="136"/>
  <c r="G16" i="159"/>
  <c r="G17" i="159" s="1"/>
  <c r="D66" i="243"/>
  <c r="D10" i="263"/>
  <c r="D13" i="308"/>
  <c r="D9" i="320"/>
  <c r="D29" i="372"/>
  <c r="D233" i="408"/>
  <c r="D66" i="410"/>
  <c r="D233" i="410"/>
  <c r="C12" i="94"/>
  <c r="C13" i="94" s="1"/>
  <c r="B13" i="343"/>
  <c r="B14" i="343" s="1"/>
  <c r="B33" i="347"/>
  <c r="B34" i="347" s="1"/>
  <c r="F46" i="356"/>
  <c r="F47" i="356" s="1"/>
  <c r="F49" i="356" s="1"/>
  <c r="E20" i="378"/>
  <c r="E21" i="378" s="1"/>
  <c r="G12" i="92"/>
  <c r="G13" i="92" s="1"/>
  <c r="B33" i="372"/>
  <c r="B34" i="372" s="1"/>
  <c r="C49" i="374"/>
  <c r="C50" i="374" s="1"/>
  <c r="C44" i="397"/>
  <c r="C45" i="397" s="1"/>
  <c r="C47" i="397" s="1"/>
  <c r="E244" i="408"/>
  <c r="E245" i="408" s="1"/>
  <c r="E251" i="408" s="1"/>
  <c r="E31" i="5"/>
  <c r="E32" i="5" s="1"/>
  <c r="E31" i="7"/>
  <c r="E32" i="7" s="1"/>
  <c r="J74" i="27"/>
  <c r="J75" i="27" s="1"/>
  <c r="F30" i="84"/>
  <c r="F31" i="84" s="1"/>
  <c r="F12" i="94"/>
  <c r="F13" i="94" s="1"/>
  <c r="F13" i="104"/>
  <c r="F14" i="104" s="1"/>
  <c r="F33" i="370"/>
  <c r="F34" i="370" s="1"/>
  <c r="F244" i="406"/>
  <c r="F245" i="406" s="1"/>
  <c r="F251" i="406" s="1"/>
  <c r="D9" i="412"/>
  <c r="B74" i="27"/>
  <c r="B75" i="27" s="1"/>
  <c r="K74" i="27"/>
  <c r="K75" i="27" s="1"/>
  <c r="B14" i="112"/>
  <c r="B15" i="112" s="1"/>
  <c r="C74" i="27"/>
  <c r="D29" i="84"/>
  <c r="D8" i="96"/>
  <c r="D10" i="261"/>
  <c r="G33" i="332"/>
  <c r="G34" i="332" s="1"/>
  <c r="F33" i="372"/>
  <c r="F34" i="372" s="1"/>
  <c r="E20" i="376"/>
  <c r="E21" i="376" s="1"/>
  <c r="D233" i="406"/>
  <c r="E74" i="27"/>
  <c r="E75" i="27" s="1"/>
  <c r="G13" i="98"/>
  <c r="G14" i="98" s="1"/>
  <c r="B13" i="102"/>
  <c r="B14" i="102" s="1"/>
  <c r="K13" i="102"/>
  <c r="K14" i="102" s="1"/>
  <c r="D32" i="347"/>
  <c r="B46" i="356"/>
  <c r="B47" i="356" s="1"/>
  <c r="B49" i="356" s="1"/>
  <c r="F16" i="358"/>
  <c r="F17" i="358" s="1"/>
  <c r="F19" i="358" s="1"/>
  <c r="D9" i="364"/>
  <c r="D29" i="370"/>
  <c r="D11" i="412"/>
  <c r="D10" i="412"/>
  <c r="D10" i="282"/>
  <c r="D8" i="378"/>
  <c r="D10" i="350"/>
  <c r="D22" i="410"/>
  <c r="D10" i="278"/>
  <c r="E33" i="332"/>
  <c r="E34" i="332" s="1"/>
  <c r="E13" i="343"/>
  <c r="E14" i="343" s="1"/>
  <c r="E17" i="343" s="1"/>
  <c r="F33" i="332"/>
  <c r="F34" i="332" s="1"/>
  <c r="D8" i="360"/>
  <c r="G33" i="384"/>
  <c r="G34" i="384" s="1"/>
  <c r="D100" i="410"/>
  <c r="D240" i="410"/>
  <c r="G33" i="370"/>
  <c r="G34" i="370" s="1"/>
  <c r="D13" i="60"/>
  <c r="D34" i="46"/>
  <c r="D8" i="271"/>
  <c r="F20" i="376"/>
  <c r="F21" i="376" s="1"/>
  <c r="F12" i="92"/>
  <c r="F13" i="92" s="1"/>
  <c r="D15" i="399"/>
  <c r="D51" i="410"/>
  <c r="D12" i="132"/>
  <c r="F21" i="140"/>
  <c r="F22" i="140" s="1"/>
  <c r="F21" i="142"/>
  <c r="F22" i="142" s="1"/>
  <c r="D16" i="290"/>
  <c r="B33" i="332"/>
  <c r="B34" i="332" s="1"/>
  <c r="B13" i="350"/>
  <c r="B14" i="350" s="1"/>
  <c r="D71" i="382"/>
  <c r="D9" i="393"/>
  <c r="B244" i="410"/>
  <c r="B245" i="410" s="1"/>
  <c r="B251" i="410" s="1"/>
  <c r="D26" i="32"/>
  <c r="D8" i="80"/>
  <c r="B13" i="96"/>
  <c r="B14" i="96" s="1"/>
  <c r="D16" i="136"/>
  <c r="B21" i="138"/>
  <c r="B22" i="138" s="1"/>
  <c r="G11" i="144"/>
  <c r="G12" i="144" s="1"/>
  <c r="D13" i="318"/>
  <c r="C33" i="347"/>
  <c r="C34" i="347" s="1"/>
  <c r="D100" i="406"/>
  <c r="D198" i="406"/>
  <c r="D240" i="406"/>
  <c r="D22" i="408"/>
  <c r="D182" i="408"/>
  <c r="D182" i="410"/>
  <c r="H12" i="94"/>
  <c r="H13" i="94" s="1"/>
  <c r="F13" i="98"/>
  <c r="F14" i="98" s="1"/>
  <c r="D32" i="332"/>
  <c r="F33" i="384"/>
  <c r="F34" i="384" s="1"/>
  <c r="E244" i="406"/>
  <c r="E245" i="406" s="1"/>
  <c r="E251" i="406" s="1"/>
  <c r="E244" i="410"/>
  <c r="E245" i="410" s="1"/>
  <c r="E251" i="410" s="1"/>
  <c r="D53" i="410"/>
  <c r="D192" i="410"/>
  <c r="B12" i="92"/>
  <c r="B13" i="92" s="1"/>
  <c r="D8" i="120"/>
  <c r="E21" i="138"/>
  <c r="E22" i="138" s="1"/>
  <c r="D9" i="189"/>
  <c r="D19" i="339"/>
  <c r="B13" i="17"/>
  <c r="B14" i="17" s="1"/>
  <c r="E14" i="19"/>
  <c r="E15" i="19" s="1"/>
  <c r="C13" i="100"/>
  <c r="C14" i="100" s="1"/>
  <c r="D8" i="211"/>
  <c r="C9" i="215"/>
  <c r="C10" i="215" s="1"/>
  <c r="D10" i="215" s="1"/>
  <c r="D66" i="241"/>
  <c r="D45" i="356"/>
  <c r="E33" i="372"/>
  <c r="E34" i="372" s="1"/>
  <c r="D192" i="406"/>
  <c r="D44" i="408"/>
  <c r="D186" i="408"/>
  <c r="D44" i="410"/>
  <c r="D186" i="410"/>
  <c r="C13" i="17"/>
  <c r="C14" i="17" s="1"/>
  <c r="B12" i="94"/>
  <c r="B13" i="94" s="1"/>
  <c r="E12" i="94"/>
  <c r="E13" i="94" s="1"/>
  <c r="D11" i="328"/>
  <c r="D11" i="140"/>
  <c r="D9" i="324"/>
  <c r="D30" i="332"/>
  <c r="D31" i="345"/>
  <c r="G33" i="372"/>
  <c r="G34" i="372" s="1"/>
  <c r="D160" i="408"/>
  <c r="D243" i="408"/>
  <c r="D160" i="410"/>
  <c r="D243" i="410"/>
  <c r="G13" i="102"/>
  <c r="G14" i="102" s="1"/>
  <c r="B15" i="132"/>
  <c r="B16" i="132" s="1"/>
  <c r="E21" i="136"/>
  <c r="E22" i="136" s="1"/>
  <c r="D20" i="136"/>
  <c r="E21" i="140"/>
  <c r="E22" i="140" s="1"/>
  <c r="E21" i="142"/>
  <c r="E22" i="142" s="1"/>
  <c r="E11" i="144"/>
  <c r="E12" i="144" s="1"/>
  <c r="D13" i="165"/>
  <c r="E46" i="356"/>
  <c r="E47" i="356" s="1"/>
  <c r="E49" i="356" s="1"/>
  <c r="D188" i="410"/>
  <c r="C244" i="410"/>
  <c r="D12" i="96"/>
  <c r="G21" i="140"/>
  <c r="G22" i="140" s="1"/>
  <c r="G21" i="142"/>
  <c r="G22" i="142" s="1"/>
  <c r="D22" i="175"/>
  <c r="D32" i="372"/>
  <c r="C20" i="376"/>
  <c r="C21" i="376" s="1"/>
  <c r="D8" i="78"/>
  <c r="D27" i="86"/>
  <c r="E13" i="102"/>
  <c r="E14" i="102" s="1"/>
  <c r="D14" i="132"/>
  <c r="D28" i="179"/>
  <c r="D19" i="227"/>
  <c r="D28" i="249"/>
  <c r="D17" i="339"/>
  <c r="D21" i="339"/>
  <c r="D8" i="356"/>
  <c r="D20" i="138"/>
  <c r="D13" i="167"/>
  <c r="D22" i="171"/>
  <c r="D28" i="185"/>
  <c r="D13" i="201"/>
  <c r="D28" i="255"/>
  <c r="D41" i="304"/>
  <c r="D13" i="341"/>
  <c r="D12" i="343"/>
  <c r="D15" i="360"/>
  <c r="D16" i="376"/>
  <c r="D16" i="378"/>
  <c r="D11" i="92"/>
  <c r="D8" i="98"/>
  <c r="C9" i="120"/>
  <c r="C10" i="120" s="1"/>
  <c r="D10" i="120" s="1"/>
  <c r="D14" i="130"/>
  <c r="D16" i="142"/>
  <c r="C25" i="155"/>
  <c r="C26" i="155" s="1"/>
  <c r="D8" i="159"/>
  <c r="D9" i="193"/>
  <c r="D48" i="374"/>
  <c r="G20" i="376"/>
  <c r="G21" i="376" s="1"/>
  <c r="B20" i="378"/>
  <c r="B21" i="378" s="1"/>
  <c r="D12" i="380"/>
  <c r="D11" i="382"/>
  <c r="D8" i="399"/>
  <c r="F18" i="401"/>
  <c r="F19" i="401" s="1"/>
  <c r="E13" i="98"/>
  <c r="E14" i="98" s="1"/>
  <c r="D16" i="138"/>
  <c r="D17" i="223"/>
  <c r="D28" i="251"/>
  <c r="D10" i="265"/>
  <c r="C33" i="384"/>
  <c r="C34" i="384" s="1"/>
  <c r="G44" i="397"/>
  <c r="G45" i="397" s="1"/>
  <c r="G47" i="397" s="1"/>
  <c r="H13" i="102"/>
  <c r="H14" i="102" s="1"/>
  <c r="D10" i="104"/>
  <c r="D8" i="157"/>
  <c r="D8" i="269"/>
  <c r="E13" i="350"/>
  <c r="E14" i="350" s="1"/>
  <c r="C33" i="370"/>
  <c r="C34" i="370" s="1"/>
  <c r="E33" i="384"/>
  <c r="E34" i="384" s="1"/>
  <c r="D55" i="408"/>
  <c r="D198" i="408"/>
  <c r="D11" i="11"/>
  <c r="D8" i="276"/>
  <c r="D10" i="284"/>
  <c r="C17" i="294"/>
  <c r="C18" i="294" s="1"/>
  <c r="D18" i="294" s="1"/>
  <c r="F33" i="347"/>
  <c r="F34" i="347" s="1"/>
  <c r="B16" i="360"/>
  <c r="B17" i="360" s="1"/>
  <c r="D16" i="380"/>
  <c r="D13" i="21"/>
  <c r="D11" i="50"/>
  <c r="D15" i="54"/>
  <c r="D12" i="58"/>
  <c r="D11" i="94"/>
  <c r="D8" i="112"/>
  <c r="D8" i="116"/>
  <c r="E15" i="132"/>
  <c r="E16" i="132" s="1"/>
  <c r="D18" i="138"/>
  <c r="D20" i="140"/>
  <c r="D20" i="142"/>
  <c r="F11" i="144"/>
  <c r="F12" i="144" s="1"/>
  <c r="D10" i="149"/>
  <c r="B16" i="157"/>
  <c r="B17" i="157" s="1"/>
  <c r="D13" i="314"/>
  <c r="C10" i="324"/>
  <c r="C11" i="324" s="1"/>
  <c r="D11" i="324" s="1"/>
  <c r="D12" i="350"/>
  <c r="D12" i="378"/>
  <c r="D11" i="193"/>
  <c r="D43" i="298"/>
  <c r="D30" i="181"/>
  <c r="D19" i="219"/>
  <c r="D43" i="300"/>
  <c r="C13" i="88"/>
  <c r="D13" i="88" s="1"/>
  <c r="D12" i="88"/>
  <c r="C11" i="191"/>
  <c r="D11" i="191" s="1"/>
  <c r="D10" i="191"/>
  <c r="D30" i="253"/>
  <c r="D71" i="27"/>
  <c r="C9" i="78"/>
  <c r="C10" i="78" s="1"/>
  <c r="D10" i="78" s="1"/>
  <c r="D20" i="82"/>
  <c r="B13" i="100"/>
  <c r="B14" i="100" s="1"/>
  <c r="C9" i="116"/>
  <c r="C10" i="116" s="1"/>
  <c r="D10" i="116" s="1"/>
  <c r="C21" i="140"/>
  <c r="C22" i="140" s="1"/>
  <c r="C14" i="165"/>
  <c r="C15" i="165" s="1"/>
  <c r="D15" i="165" s="1"/>
  <c r="C29" i="183"/>
  <c r="C30" i="183" s="1"/>
  <c r="D30" i="183" s="1"/>
  <c r="C11" i="263"/>
  <c r="C12" i="263" s="1"/>
  <c r="D12" i="263" s="1"/>
  <c r="C9" i="271"/>
  <c r="C10" i="271" s="1"/>
  <c r="D10" i="271" s="1"/>
  <c r="D9" i="328"/>
  <c r="F13" i="343"/>
  <c r="F14" i="343" s="1"/>
  <c r="F17" i="343" s="1"/>
  <c r="H46" i="356"/>
  <c r="H47" i="356" s="1"/>
  <c r="H49" i="356" s="1"/>
  <c r="F49" i="374"/>
  <c r="F50" i="374" s="1"/>
  <c r="D32" i="384"/>
  <c r="E44" i="397"/>
  <c r="E45" i="397" s="1"/>
  <c r="E47" i="397" s="1"/>
  <c r="C18" i="401"/>
  <c r="C19" i="401" s="1"/>
  <c r="B244" i="408"/>
  <c r="B245" i="408" s="1"/>
  <c r="B251" i="408" s="1"/>
  <c r="D66" i="408"/>
  <c r="F31" i="7"/>
  <c r="F32" i="7" s="1"/>
  <c r="C14" i="15"/>
  <c r="C15" i="15" s="1"/>
  <c r="D15" i="15" s="1"/>
  <c r="C35" i="48"/>
  <c r="C36" i="48" s="1"/>
  <c r="D36" i="48" s="1"/>
  <c r="C30" i="86"/>
  <c r="C31" i="86" s="1"/>
  <c r="B14" i="114"/>
  <c r="B15" i="114" s="1"/>
  <c r="D11" i="138"/>
  <c r="D11" i="142"/>
  <c r="D10" i="146"/>
  <c r="C16" i="157"/>
  <c r="C17" i="157" s="1"/>
  <c r="D22" i="169"/>
  <c r="D9" i="191"/>
  <c r="D8" i="213"/>
  <c r="B45" i="337"/>
  <c r="B46" i="337" s="1"/>
  <c r="E33" i="347"/>
  <c r="E34" i="347" s="1"/>
  <c r="D19" i="378"/>
  <c r="D74" i="382"/>
  <c r="F44" i="397"/>
  <c r="F45" i="397" s="1"/>
  <c r="F47" i="397" s="1"/>
  <c r="D25" i="5"/>
  <c r="C16" i="54"/>
  <c r="C17" i="54" s="1"/>
  <c r="D17" i="54" s="1"/>
  <c r="F21" i="82"/>
  <c r="F22" i="82" s="1"/>
  <c r="I13" i="102"/>
  <c r="I14" i="102" s="1"/>
  <c r="B21" i="140"/>
  <c r="B22" i="140" s="1"/>
  <c r="C11" i="149"/>
  <c r="C12" i="149" s="1"/>
  <c r="D12" i="149" s="1"/>
  <c r="D8" i="161"/>
  <c r="C23" i="171"/>
  <c r="C24" i="171" s="1"/>
  <c r="D24" i="171" s="1"/>
  <c r="D13" i="203"/>
  <c r="D13" i="205"/>
  <c r="C11" i="261"/>
  <c r="C12" i="261" s="1"/>
  <c r="D12" i="261" s="1"/>
  <c r="C42" i="304"/>
  <c r="C43" i="304" s="1"/>
  <c r="D43" i="304" s="1"/>
  <c r="B22" i="339"/>
  <c r="B23" i="339" s="1"/>
  <c r="E16" i="358"/>
  <c r="E17" i="358" s="1"/>
  <c r="E19" i="358" s="1"/>
  <c r="D53" i="408"/>
  <c r="D192" i="408"/>
  <c r="B30" i="86"/>
  <c r="B31" i="86" s="1"/>
  <c r="D8" i="124"/>
  <c r="D18" i="136"/>
  <c r="D8" i="144"/>
  <c r="C18" i="221"/>
  <c r="C19" i="221" s="1"/>
  <c r="D19" i="221" s="1"/>
  <c r="D42" i="231"/>
  <c r="D42" i="235"/>
  <c r="C43" i="237"/>
  <c r="C44" i="237" s="1"/>
  <c r="D10" i="259"/>
  <c r="C9" i="269"/>
  <c r="C10" i="269" s="1"/>
  <c r="D10" i="269" s="1"/>
  <c r="C17" i="290"/>
  <c r="C18" i="290" s="1"/>
  <c r="D18" i="290" s="1"/>
  <c r="C14" i="310"/>
  <c r="C15" i="310" s="1"/>
  <c r="D15" i="310" s="1"/>
  <c r="D27" i="332"/>
  <c r="B32" i="345"/>
  <c r="B33" i="345" s="1"/>
  <c r="B37" i="345" s="1"/>
  <c r="D10" i="356"/>
  <c r="E16" i="360"/>
  <c r="E17" i="360" s="1"/>
  <c r="F75" i="382"/>
  <c r="F76" i="382" s="1"/>
  <c r="F78" i="382" s="1"/>
  <c r="E16" i="399"/>
  <c r="E17" i="399" s="1"/>
  <c r="G18" i="401"/>
  <c r="G19" i="401" s="1"/>
  <c r="D160" i="406"/>
  <c r="D186" i="406"/>
  <c r="D100" i="408"/>
  <c r="D240" i="408"/>
  <c r="D25" i="9"/>
  <c r="D9" i="17"/>
  <c r="C16" i="21"/>
  <c r="C27" i="32"/>
  <c r="C28" i="32" s="1"/>
  <c r="D28" i="32" s="1"/>
  <c r="D10" i="100"/>
  <c r="D8" i="126"/>
  <c r="B21" i="136"/>
  <c r="B22" i="136" s="1"/>
  <c r="C11" i="146"/>
  <c r="C12" i="146" s="1"/>
  <c r="D12" i="146" s="1"/>
  <c r="C23" i="169"/>
  <c r="C24" i="169" s="1"/>
  <c r="D24" i="169" s="1"/>
  <c r="D22" i="173"/>
  <c r="C29" i="179"/>
  <c r="C30" i="179" s="1"/>
  <c r="D30" i="179" s="1"/>
  <c r="C9" i="211"/>
  <c r="C10" i="211" s="1"/>
  <c r="D10" i="211" s="1"/>
  <c r="D17" i="219"/>
  <c r="C9" i="276"/>
  <c r="C10" i="276" s="1"/>
  <c r="D10" i="276" s="1"/>
  <c r="C11" i="284"/>
  <c r="C12" i="284" s="1"/>
  <c r="D12" i="284" s="1"/>
  <c r="D16" i="288"/>
  <c r="C13" i="343"/>
  <c r="C14" i="343" s="1"/>
  <c r="B16" i="358"/>
  <c r="B17" i="358" s="1"/>
  <c r="B19" i="358" s="1"/>
  <c r="B20" i="380"/>
  <c r="B21" i="380" s="1"/>
  <c r="G75" i="382"/>
  <c r="G76" i="382" s="1"/>
  <c r="G78" i="382" s="1"/>
  <c r="C10" i="393"/>
  <c r="C11" i="393" s="1"/>
  <c r="D11" i="393" s="1"/>
  <c r="D11" i="395"/>
  <c r="H18" i="401"/>
  <c r="H19" i="401" s="1"/>
  <c r="B244" i="406"/>
  <c r="B245" i="406" s="1"/>
  <c r="B251" i="406" s="1"/>
  <c r="D25" i="7"/>
  <c r="C12" i="11"/>
  <c r="C13" i="11" s="1"/>
  <c r="D13" i="11" s="1"/>
  <c r="D11" i="19"/>
  <c r="D12" i="25"/>
  <c r="D34" i="44"/>
  <c r="C13" i="58"/>
  <c r="D13" i="58" s="1"/>
  <c r="D27" i="84"/>
  <c r="D11" i="88"/>
  <c r="D12" i="102"/>
  <c r="D12" i="104"/>
  <c r="C23" i="175"/>
  <c r="C24" i="175" s="1"/>
  <c r="D24" i="175" s="1"/>
  <c r="D22" i="177"/>
  <c r="C10" i="189"/>
  <c r="C11" i="189" s="1"/>
  <c r="D11" i="189" s="1"/>
  <c r="D9" i="195"/>
  <c r="C14" i="203"/>
  <c r="C15" i="203" s="1"/>
  <c r="D15" i="203" s="1"/>
  <c r="D8" i="209"/>
  <c r="C67" i="241"/>
  <c r="C68" i="241" s="1"/>
  <c r="D68" i="241" s="1"/>
  <c r="D28" i="253"/>
  <c r="D10" i="267"/>
  <c r="D41" i="300"/>
  <c r="D41" i="302"/>
  <c r="C10" i="320"/>
  <c r="C11" i="320" s="1"/>
  <c r="D11" i="320" s="1"/>
  <c r="D42" i="337"/>
  <c r="C22" i="339"/>
  <c r="C23" i="339" s="1"/>
  <c r="E32" i="345"/>
  <c r="E33" i="345" s="1"/>
  <c r="E37" i="345" s="1"/>
  <c r="C12" i="50"/>
  <c r="C13" i="50" s="1"/>
  <c r="D13" i="50" s="1"/>
  <c r="C9" i="80"/>
  <c r="C10" i="80" s="1"/>
  <c r="D10" i="80" s="1"/>
  <c r="C13" i="98"/>
  <c r="C14" i="98" s="1"/>
  <c r="D12" i="100"/>
  <c r="D8" i="122"/>
  <c r="F15" i="134"/>
  <c r="F16" i="134" s="1"/>
  <c r="C25" i="151"/>
  <c r="C26" i="151" s="1"/>
  <c r="C29" i="185"/>
  <c r="C30" i="185" s="1"/>
  <c r="D30" i="185" s="1"/>
  <c r="D28" i="187"/>
  <c r="C29" i="255"/>
  <c r="C30" i="255" s="1"/>
  <c r="D30" i="255" s="1"/>
  <c r="D10" i="280"/>
  <c r="D15" i="401"/>
  <c r="D12" i="17"/>
  <c r="D13" i="23"/>
  <c r="D67" i="27"/>
  <c r="C14" i="62"/>
  <c r="C15" i="62" s="1"/>
  <c r="D15" i="62" s="1"/>
  <c r="B13" i="104"/>
  <c r="B14" i="104" s="1"/>
  <c r="D13" i="114"/>
  <c r="D8" i="118"/>
  <c r="E15" i="130"/>
  <c r="E16" i="130" s="1"/>
  <c r="C9" i="161"/>
  <c r="C10" i="161" s="1"/>
  <c r="D10" i="161" s="1"/>
  <c r="C14" i="167"/>
  <c r="C15" i="167" s="1"/>
  <c r="D15" i="167" s="1"/>
  <c r="C23" i="173"/>
  <c r="C24" i="173" s="1"/>
  <c r="D24" i="173" s="1"/>
  <c r="D28" i="181"/>
  <c r="C14" i="201"/>
  <c r="C15" i="201" s="1"/>
  <c r="D15" i="201" s="1"/>
  <c r="C9" i="209"/>
  <c r="C10" i="209" s="1"/>
  <c r="D10" i="209" s="1"/>
  <c r="D66" i="247"/>
  <c r="C29" i="249"/>
  <c r="C30" i="249" s="1"/>
  <c r="D30" i="249" s="1"/>
  <c r="C11" i="282"/>
  <c r="C12" i="282" s="1"/>
  <c r="D12" i="282" s="1"/>
  <c r="D41" i="298"/>
  <c r="D13" i="316"/>
  <c r="B14" i="318"/>
  <c r="B15" i="318" s="1"/>
  <c r="C10" i="334"/>
  <c r="C11" i="334" s="1"/>
  <c r="D11" i="334" s="1"/>
  <c r="D44" i="337"/>
  <c r="D27" i="345"/>
  <c r="D13" i="354"/>
  <c r="G46" i="356"/>
  <c r="G47" i="356" s="1"/>
  <c r="G49" i="356" s="1"/>
  <c r="B18" i="401"/>
  <c r="B19" i="401" s="1"/>
  <c r="E18" i="401"/>
  <c r="E19" i="401" s="1"/>
  <c r="D182" i="406"/>
  <c r="D188" i="406"/>
  <c r="D51" i="408"/>
  <c r="D188" i="408"/>
  <c r="C244" i="408"/>
  <c r="D22" i="406"/>
  <c r="D11" i="401"/>
  <c r="C16" i="399"/>
  <c r="D8" i="397"/>
  <c r="C13" i="395"/>
  <c r="D13" i="395" s="1"/>
  <c r="D12" i="395"/>
  <c r="C11" i="391"/>
  <c r="D11" i="391" s="1"/>
  <c r="D10" i="391"/>
  <c r="D9" i="391"/>
  <c r="C16" i="388"/>
  <c r="D16" i="388" s="1"/>
  <c r="D15" i="388"/>
  <c r="D14" i="388"/>
  <c r="C16" i="386"/>
  <c r="D16" i="386" s="1"/>
  <c r="D15" i="386"/>
  <c r="D14" i="386"/>
  <c r="D10" i="384"/>
  <c r="C20" i="380"/>
  <c r="C20" i="378"/>
  <c r="D8" i="376"/>
  <c r="D42" i="374"/>
  <c r="C33" i="372"/>
  <c r="D27" i="370"/>
  <c r="C11" i="366"/>
  <c r="D11" i="366" s="1"/>
  <c r="D10" i="366"/>
  <c r="D9" i="366"/>
  <c r="C10" i="364"/>
  <c r="C11" i="362"/>
  <c r="D11" i="362" s="1"/>
  <c r="D10" i="362"/>
  <c r="D9" i="362"/>
  <c r="C16" i="360"/>
  <c r="D8" i="358"/>
  <c r="D15" i="358"/>
  <c r="C46" i="356"/>
  <c r="D14" i="354"/>
  <c r="C15" i="352"/>
  <c r="D15" i="352" s="1"/>
  <c r="D14" i="352"/>
  <c r="D13" i="352"/>
  <c r="C13" i="350"/>
  <c r="D10" i="347"/>
  <c r="C32" i="345"/>
  <c r="D9" i="343"/>
  <c r="C15" i="341"/>
  <c r="D15" i="341" s="1"/>
  <c r="D14" i="341"/>
  <c r="C33" i="332"/>
  <c r="D10" i="328"/>
  <c r="C11" i="326"/>
  <c r="D11" i="326" s="1"/>
  <c r="D10" i="326"/>
  <c r="D9" i="326"/>
  <c r="C11" i="322"/>
  <c r="D11" i="322" s="1"/>
  <c r="D10" i="322"/>
  <c r="D9" i="322"/>
  <c r="C15" i="318"/>
  <c r="C15" i="316"/>
  <c r="D15" i="316" s="1"/>
  <c r="D14" i="316"/>
  <c r="C14" i="314"/>
  <c r="C15" i="312"/>
  <c r="D15" i="312" s="1"/>
  <c r="D14" i="312"/>
  <c r="D13" i="312"/>
  <c r="C14" i="308"/>
  <c r="D42" i="306"/>
  <c r="D41" i="306"/>
  <c r="C43" i="302"/>
  <c r="D43" i="302" s="1"/>
  <c r="D42" i="302"/>
  <c r="D42" i="300"/>
  <c r="D42" i="298"/>
  <c r="C18" i="296"/>
  <c r="D18" i="296" s="1"/>
  <c r="D17" i="296"/>
  <c r="D16" i="296"/>
  <c r="C18" i="292"/>
  <c r="D18" i="292" s="1"/>
  <c r="D17" i="292"/>
  <c r="D16" i="292"/>
  <c r="C18" i="288"/>
  <c r="D18" i="288" s="1"/>
  <c r="D17" i="288"/>
  <c r="C12" i="286"/>
  <c r="D12" i="286" s="1"/>
  <c r="D11" i="286"/>
  <c r="D10" i="286"/>
  <c r="D12" i="280"/>
  <c r="D11" i="280"/>
  <c r="C11" i="278"/>
  <c r="C9" i="274"/>
  <c r="C12" i="267"/>
  <c r="D12" i="267" s="1"/>
  <c r="D11" i="267"/>
  <c r="C11" i="265"/>
  <c r="D12" i="259"/>
  <c r="D11" i="259"/>
  <c r="C30" i="257"/>
  <c r="D30" i="257" s="1"/>
  <c r="D29" i="257"/>
  <c r="D28" i="257"/>
  <c r="D29" i="253"/>
  <c r="C29" i="251"/>
  <c r="C68" i="247"/>
  <c r="D68" i="247" s="1"/>
  <c r="D67" i="247"/>
  <c r="C67" i="245"/>
  <c r="C67" i="243"/>
  <c r="C68" i="239"/>
  <c r="D68" i="239" s="1"/>
  <c r="D67" i="239"/>
  <c r="D66" i="239"/>
  <c r="B44" i="237"/>
  <c r="C44" i="235"/>
  <c r="D44" i="235" s="1"/>
  <c r="D43" i="235"/>
  <c r="C43" i="233"/>
  <c r="C43" i="231"/>
  <c r="C44" i="229"/>
  <c r="D44" i="229" s="1"/>
  <c r="D43" i="229"/>
  <c r="D42" i="229"/>
  <c r="D18" i="227"/>
  <c r="D17" i="227"/>
  <c r="C18" i="225"/>
  <c r="C19" i="223"/>
  <c r="D19" i="223" s="1"/>
  <c r="D18" i="223"/>
  <c r="D18" i="219"/>
  <c r="D10" i="217"/>
  <c r="D9" i="217"/>
  <c r="D8" i="217"/>
  <c r="D10" i="213"/>
  <c r="D9" i="213"/>
  <c r="C14" i="207"/>
  <c r="D14" i="205"/>
  <c r="C15" i="199"/>
  <c r="D15" i="199" s="1"/>
  <c r="D14" i="199"/>
  <c r="D13" i="199"/>
  <c r="C11" i="197"/>
  <c r="D11" i="197" s="1"/>
  <c r="D10" i="197"/>
  <c r="D9" i="197"/>
  <c r="D11" i="195"/>
  <c r="D10" i="195"/>
  <c r="D10" i="193"/>
  <c r="D29" i="187"/>
  <c r="C30" i="187"/>
  <c r="D30" i="187" s="1"/>
  <c r="D29" i="181"/>
  <c r="C24" i="177"/>
  <c r="D24" i="177" s="1"/>
  <c r="D23" i="177"/>
  <c r="C14" i="163"/>
  <c r="D14" i="163" s="1"/>
  <c r="D13" i="163"/>
  <c r="D12" i="163"/>
  <c r="C16" i="159"/>
  <c r="D17" i="155"/>
  <c r="C25" i="153"/>
  <c r="D17" i="151"/>
  <c r="C11" i="144"/>
  <c r="B21" i="142"/>
  <c r="B22" i="142" s="1"/>
  <c r="C21" i="138"/>
  <c r="C21" i="136"/>
  <c r="D15" i="134"/>
  <c r="C16" i="134"/>
  <c r="D16" i="134" s="1"/>
  <c r="D12" i="134"/>
  <c r="C15" i="132"/>
  <c r="C15" i="130"/>
  <c r="C10" i="128"/>
  <c r="D10" i="128" s="1"/>
  <c r="D9" i="128"/>
  <c r="D8" i="128"/>
  <c r="C10" i="126"/>
  <c r="D10" i="126" s="1"/>
  <c r="D9" i="126"/>
  <c r="D10" i="124"/>
  <c r="D9" i="124"/>
  <c r="D9" i="122"/>
  <c r="C10" i="122"/>
  <c r="D10" i="122" s="1"/>
  <c r="C10" i="118"/>
  <c r="D10" i="118" s="1"/>
  <c r="D9" i="118"/>
  <c r="D8" i="114"/>
  <c r="C14" i="112"/>
  <c r="D10" i="102"/>
  <c r="C13" i="96"/>
  <c r="D9" i="94"/>
  <c r="D9" i="92"/>
  <c r="C12" i="90"/>
  <c r="D29" i="86"/>
  <c r="D21" i="82"/>
  <c r="C22" i="82"/>
  <c r="D22" i="82" s="1"/>
  <c r="D17" i="82"/>
  <c r="C11" i="76"/>
  <c r="D11" i="76" s="1"/>
  <c r="D10" i="76"/>
  <c r="D9" i="76"/>
  <c r="C10" i="68"/>
  <c r="D10" i="68" s="1"/>
  <c r="D9" i="68"/>
  <c r="D8" i="68"/>
  <c r="C10" i="66"/>
  <c r="D10" i="66" s="1"/>
  <c r="D9" i="66"/>
  <c r="D8" i="66"/>
  <c r="C15" i="64"/>
  <c r="D15" i="64" s="1"/>
  <c r="D14" i="64"/>
  <c r="D13" i="64"/>
  <c r="C14" i="60"/>
  <c r="C20" i="56"/>
  <c r="D20" i="56" s="1"/>
  <c r="D19" i="56"/>
  <c r="D18" i="56"/>
  <c r="C14" i="52"/>
  <c r="D14" i="52" s="1"/>
  <c r="D13" i="52"/>
  <c r="D12" i="52"/>
  <c r="C35" i="46"/>
  <c r="D36" i="44"/>
  <c r="D35" i="44"/>
  <c r="C15" i="42"/>
  <c r="D15" i="42" s="1"/>
  <c r="D14" i="42"/>
  <c r="D13" i="42"/>
  <c r="C13" i="40"/>
  <c r="D13" i="40" s="1"/>
  <c r="D12" i="40"/>
  <c r="D11" i="40"/>
  <c r="D12" i="38"/>
  <c r="C13" i="38"/>
  <c r="D13" i="38" s="1"/>
  <c r="D11" i="38"/>
  <c r="C14" i="36"/>
  <c r="D14" i="36" s="1"/>
  <c r="D13" i="36"/>
  <c r="D12" i="36"/>
  <c r="C13" i="34"/>
  <c r="D13" i="34" s="1"/>
  <c r="D12" i="34"/>
  <c r="D11" i="34"/>
  <c r="C28" i="29"/>
  <c r="D28" i="29" s="1"/>
  <c r="D27" i="29"/>
  <c r="D26" i="29"/>
  <c r="D14" i="23"/>
  <c r="C13" i="13"/>
  <c r="D13" i="13" s="1"/>
  <c r="D12" i="13"/>
  <c r="D11" i="13"/>
  <c r="C31" i="9"/>
  <c r="D16" i="426" l="1"/>
  <c r="B18" i="426"/>
  <c r="D76" i="382"/>
  <c r="D16" i="491"/>
  <c r="D17" i="491"/>
  <c r="D22" i="489"/>
  <c r="C17" i="493"/>
  <c r="D17" i="493" s="1"/>
  <c r="D16" i="493"/>
  <c r="D23" i="489"/>
  <c r="D17" i="487"/>
  <c r="C18" i="487"/>
  <c r="D18" i="487" s="1"/>
  <c r="D13" i="485"/>
  <c r="D32" i="483"/>
  <c r="D33" i="483"/>
  <c r="D33" i="481"/>
  <c r="D14" i="485"/>
  <c r="D32" i="481"/>
  <c r="D29" i="479"/>
  <c r="D28" i="479"/>
  <c r="C29" i="477"/>
  <c r="D29" i="477" s="1"/>
  <c r="D28" i="477"/>
  <c r="D16" i="471"/>
  <c r="C29" i="475"/>
  <c r="D29" i="475" s="1"/>
  <c r="D28" i="475"/>
  <c r="C13" i="473"/>
  <c r="D12" i="473"/>
  <c r="D94" i="467"/>
  <c r="D93" i="467"/>
  <c r="D15" i="465"/>
  <c r="C16" i="465"/>
  <c r="D16" i="465" s="1"/>
  <c r="D12" i="454"/>
  <c r="D11" i="454"/>
  <c r="D10" i="452"/>
  <c r="D10" i="450"/>
  <c r="D164" i="448"/>
  <c r="C165" i="448"/>
  <c r="D29" i="434"/>
  <c r="D11" i="444"/>
  <c r="C12" i="444"/>
  <c r="D12" i="444" s="1"/>
  <c r="D55" i="440"/>
  <c r="D15" i="19"/>
  <c r="D54" i="440"/>
  <c r="D14" i="19"/>
  <c r="D49" i="374"/>
  <c r="D34" i="438"/>
  <c r="C35" i="438"/>
  <c r="D35" i="438" s="1"/>
  <c r="D28" i="434"/>
  <c r="D28" i="436"/>
  <c r="C29" i="436"/>
  <c r="D56" i="432"/>
  <c r="D55" i="432"/>
  <c r="D31" i="5"/>
  <c r="D32" i="5"/>
  <c r="D26" i="151"/>
  <c r="D29" i="179"/>
  <c r="D14" i="62"/>
  <c r="D9" i="215"/>
  <c r="D11" i="261"/>
  <c r="D45" i="397"/>
  <c r="D50" i="374"/>
  <c r="D34" i="370"/>
  <c r="D11" i="282"/>
  <c r="D30" i="424"/>
  <c r="D31" i="424"/>
  <c r="D25" i="151"/>
  <c r="D23" i="173"/>
  <c r="D75" i="382"/>
  <c r="D16" i="54"/>
  <c r="D9" i="269"/>
  <c r="D22" i="140"/>
  <c r="D35" i="48"/>
  <c r="D74" i="27"/>
  <c r="D46" i="337"/>
  <c r="D9" i="420"/>
  <c r="D31" i="84"/>
  <c r="D17" i="358"/>
  <c r="D11" i="146"/>
  <c r="D33" i="347"/>
  <c r="D34" i="347"/>
  <c r="C14" i="58"/>
  <c r="D14" i="58" s="1"/>
  <c r="D10" i="324"/>
  <c r="D16" i="358"/>
  <c r="D16" i="21"/>
  <c r="D9" i="161"/>
  <c r="D43" i="237"/>
  <c r="D14" i="100"/>
  <c r="D23" i="171"/>
  <c r="D44" i="237"/>
  <c r="D37" i="418"/>
  <c r="C38" i="418"/>
  <c r="D31" i="7"/>
  <c r="D9" i="276"/>
  <c r="D13" i="100"/>
  <c r="D14" i="98"/>
  <c r="D32" i="7"/>
  <c r="D11" i="149"/>
  <c r="D73" i="416"/>
  <c r="C74" i="416"/>
  <c r="D13" i="92"/>
  <c r="C75" i="27"/>
  <c r="D75" i="27" s="1"/>
  <c r="D26" i="155"/>
  <c r="D34" i="384"/>
  <c r="D14" i="17"/>
  <c r="D44" i="397"/>
  <c r="D9" i="271"/>
  <c r="D15" i="25"/>
  <c r="D14" i="102"/>
  <c r="D10" i="189"/>
  <c r="D11" i="284"/>
  <c r="D14" i="343"/>
  <c r="D9" i="78"/>
  <c r="D13" i="98"/>
  <c r="D13" i="17"/>
  <c r="D30" i="84"/>
  <c r="D29" i="249"/>
  <c r="C17" i="21"/>
  <c r="D17" i="21" s="1"/>
  <c r="D17" i="294"/>
  <c r="D33" i="384"/>
  <c r="D13" i="94"/>
  <c r="D13" i="104"/>
  <c r="D14" i="165"/>
  <c r="D29" i="185"/>
  <c r="D67" i="241"/>
  <c r="D42" i="304"/>
  <c r="D20" i="376"/>
  <c r="D33" i="370"/>
  <c r="D21" i="376"/>
  <c r="D17" i="290"/>
  <c r="D12" i="50"/>
  <c r="D12" i="94"/>
  <c r="D14" i="104"/>
  <c r="D14" i="201"/>
  <c r="D25" i="155"/>
  <c r="D29" i="183"/>
  <c r="D14" i="310"/>
  <c r="D14" i="114"/>
  <c r="D12" i="11"/>
  <c r="D15" i="114"/>
  <c r="D9" i="211"/>
  <c r="D10" i="334"/>
  <c r="D27" i="32"/>
  <c r="D13" i="102"/>
  <c r="D45" i="337"/>
  <c r="D16" i="157"/>
  <c r="D29" i="255"/>
  <c r="D11" i="263"/>
  <c r="D21" i="140"/>
  <c r="D10" i="393"/>
  <c r="D9" i="80"/>
  <c r="D9" i="209"/>
  <c r="D23" i="175"/>
  <c r="D22" i="339"/>
  <c r="D18" i="221"/>
  <c r="D23" i="339"/>
  <c r="D17" i="157"/>
  <c r="D9" i="120"/>
  <c r="D12" i="92"/>
  <c r="C245" i="410"/>
  <c r="D244" i="410"/>
  <c r="D22" i="142"/>
  <c r="D31" i="86"/>
  <c r="D10" i="320"/>
  <c r="D13" i="343"/>
  <c r="D245" i="406"/>
  <c r="D14" i="167"/>
  <c r="D18" i="401"/>
  <c r="D30" i="86"/>
  <c r="D23" i="169"/>
  <c r="D14" i="203"/>
  <c r="D14" i="318"/>
  <c r="D19" i="401"/>
  <c r="D244" i="406"/>
  <c r="D14" i="15"/>
  <c r="D9" i="116"/>
  <c r="D15" i="318"/>
  <c r="C245" i="408"/>
  <c r="D244" i="408"/>
  <c r="C17" i="399"/>
  <c r="D17" i="399" s="1"/>
  <c r="D16" i="399"/>
  <c r="C21" i="380"/>
  <c r="D21" i="380" s="1"/>
  <c r="D20" i="380"/>
  <c r="C21" i="378"/>
  <c r="D21" i="378" s="1"/>
  <c r="D20" i="378"/>
  <c r="C34" i="372"/>
  <c r="D34" i="372" s="1"/>
  <c r="D33" i="372"/>
  <c r="C11" i="364"/>
  <c r="D11" i="364" s="1"/>
  <c r="D10" i="364"/>
  <c r="C17" i="360"/>
  <c r="D17" i="360" s="1"/>
  <c r="D16" i="360"/>
  <c r="D46" i="356"/>
  <c r="C47" i="356"/>
  <c r="C14" i="350"/>
  <c r="D14" i="350" s="1"/>
  <c r="D13" i="350"/>
  <c r="C33" i="345"/>
  <c r="D32" i="345"/>
  <c r="C34" i="332"/>
  <c r="D34" i="332" s="1"/>
  <c r="D33" i="332"/>
  <c r="C15" i="314"/>
  <c r="D15" i="314" s="1"/>
  <c r="D14" i="314"/>
  <c r="C15" i="308"/>
  <c r="D15" i="308" s="1"/>
  <c r="D14" i="308"/>
  <c r="C12" i="278"/>
  <c r="D12" i="278" s="1"/>
  <c r="D11" i="278"/>
  <c r="C10" i="274"/>
  <c r="D10" i="274" s="1"/>
  <c r="D9" i="274"/>
  <c r="C12" i="265"/>
  <c r="D12" i="265" s="1"/>
  <c r="D11" i="265"/>
  <c r="C30" i="251"/>
  <c r="D30" i="251" s="1"/>
  <c r="D29" i="251"/>
  <c r="C68" i="245"/>
  <c r="D68" i="245" s="1"/>
  <c r="D67" i="245"/>
  <c r="D67" i="243"/>
  <c r="C68" i="243"/>
  <c r="D68" i="243" s="1"/>
  <c r="C44" i="233"/>
  <c r="D44" i="233" s="1"/>
  <c r="D43" i="233"/>
  <c r="C44" i="231"/>
  <c r="D44" i="231" s="1"/>
  <c r="D43" i="231"/>
  <c r="C19" i="225"/>
  <c r="D19" i="225" s="1"/>
  <c r="D18" i="225"/>
  <c r="D14" i="207"/>
  <c r="C15" i="207"/>
  <c r="D15" i="207" s="1"/>
  <c r="D16" i="159"/>
  <c r="C17" i="159"/>
  <c r="D17" i="159" s="1"/>
  <c r="C26" i="153"/>
  <c r="D26" i="153" s="1"/>
  <c r="D25" i="153"/>
  <c r="D11" i="144"/>
  <c r="C12" i="144"/>
  <c r="D12" i="144" s="1"/>
  <c r="D21" i="142"/>
  <c r="C22" i="138"/>
  <c r="D22" i="138" s="1"/>
  <c r="D21" i="138"/>
  <c r="C22" i="136"/>
  <c r="D22" i="136" s="1"/>
  <c r="D21" i="136"/>
  <c r="C16" i="132"/>
  <c r="D16" i="132" s="1"/>
  <c r="D15" i="132"/>
  <c r="C16" i="130"/>
  <c r="D16" i="130" s="1"/>
  <c r="D15" i="130"/>
  <c r="C15" i="112"/>
  <c r="D15" i="112" s="1"/>
  <c r="D14" i="112"/>
  <c r="C14" i="96"/>
  <c r="D14" i="96" s="1"/>
  <c r="D13" i="96"/>
  <c r="D12" i="90"/>
  <c r="C13" i="90"/>
  <c r="D13" i="90" s="1"/>
  <c r="C15" i="60"/>
  <c r="D15" i="60" s="1"/>
  <c r="D14" i="60"/>
  <c r="C36" i="46"/>
  <c r="D36" i="46" s="1"/>
  <c r="D35" i="46"/>
  <c r="C32" i="9"/>
  <c r="D32" i="9" s="1"/>
  <c r="D31" i="9"/>
  <c r="D245" i="408" l="1"/>
  <c r="C251" i="408"/>
  <c r="D165" i="448"/>
  <c r="C170" i="448"/>
  <c r="D47" i="356"/>
  <c r="C49" i="356"/>
  <c r="D245" i="410"/>
  <c r="C251" i="410"/>
  <c r="D74" i="416"/>
  <c r="C77" i="416"/>
  <c r="D38" i="418"/>
  <c r="C40" i="418"/>
  <c r="D29" i="436"/>
  <c r="C32" i="436"/>
  <c r="D13" i="473"/>
  <c r="C15" i="473"/>
  <c r="D33" i="345"/>
  <c r="C37" i="345"/>
</calcChain>
</file>

<file path=xl/sharedStrings.xml><?xml version="1.0" encoding="utf-8"?>
<sst xmlns="http://schemas.openxmlformats.org/spreadsheetml/2006/main" count="11583" uniqueCount="1185">
  <si>
    <t>Issued by:</t>
  </si>
  <si>
    <t>John A. Cunningham</t>
  </si>
  <si>
    <t>Kane County Clerk</t>
  </si>
  <si>
    <t>2017 Consolidated Election</t>
  </si>
  <si>
    <t>Dated: Tuesday, April 4, 2017</t>
  </si>
  <si>
    <t>Election Data Analysis</t>
  </si>
  <si>
    <t>Tuesday, April 4, 2017</t>
  </si>
  <si>
    <t>Registered Voters</t>
  </si>
  <si>
    <t>Ballots Cast</t>
  </si>
  <si>
    <t>Turnout</t>
  </si>
  <si>
    <t>AU0010</t>
  </si>
  <si>
    <t>SG0002</t>
  </si>
  <si>
    <t>GRUNDY &amp; KENDALL COUNTIES FOR REGIONAL BOARD OF SCHOOL TRUSTEES</t>
  </si>
  <si>
    <t>Jeff Hanford GRUNDY COUNTY</t>
  </si>
  <si>
    <t>AU TOTALS</t>
  </si>
  <si>
    <t>SG TOTALS</t>
  </si>
  <si>
    <t>Kane County TOTALS</t>
  </si>
  <si>
    <t>TOTALS</t>
  </si>
  <si>
    <t>CANVASS OF VOTES</t>
  </si>
  <si>
    <t>STATE OF ILLINOIS</t>
  </si>
  <si>
    <t>COUNTY OF KANE</t>
  </si>
  <si>
    <t>John A. Cunningham, Kane County Clerk</t>
  </si>
  <si>
    <t>in Kane County, Illinois at the 2017 Consolidated Election on Tuesday, April 4, 2017</t>
  </si>
  <si>
    <t>I, John A. Cunningham, Kane County Clerk, do hereby certify that the above is a correct copy of the Canvass of votes cast at the 2017 Consolidated Election held in Kane County on Tuesday, April 4, 2017. This canvass was made by the County Canvassing Board of Kane County and is now on file in my office.</t>
  </si>
  <si>
    <t>BA0001</t>
  </si>
  <si>
    <t>BA0002</t>
  </si>
  <si>
    <t>BA0003</t>
  </si>
  <si>
    <t>BA0004</t>
  </si>
  <si>
    <t>BA0005</t>
  </si>
  <si>
    <t>BA0006</t>
  </si>
  <si>
    <t>BA0007</t>
  </si>
  <si>
    <t>BA0008</t>
  </si>
  <si>
    <t>BA0009</t>
  </si>
  <si>
    <t>BA0010</t>
  </si>
  <si>
    <t>BA0013</t>
  </si>
  <si>
    <t>BA0014</t>
  </si>
  <si>
    <t>BA0015</t>
  </si>
  <si>
    <t>BA0016</t>
  </si>
  <si>
    <t>BA0017</t>
  </si>
  <si>
    <t>BA0018</t>
  </si>
  <si>
    <t>BA0020</t>
  </si>
  <si>
    <t>BA0021</t>
  </si>
  <si>
    <t>GE0010</t>
  </si>
  <si>
    <t>GE0013</t>
  </si>
  <si>
    <t>GE0014</t>
  </si>
  <si>
    <t>GE0017</t>
  </si>
  <si>
    <t>CITY OF BATAVIA FOR MAYOR</t>
  </si>
  <si>
    <t>Jason Stoops</t>
  </si>
  <si>
    <t>Jeffery Schielke</t>
  </si>
  <si>
    <t>BA TOTALS</t>
  </si>
  <si>
    <t>GE TOTALS</t>
  </si>
  <si>
    <t>CITY OF BATAVIA FOR CLERK</t>
  </si>
  <si>
    <t>No Candidate Filed</t>
  </si>
  <si>
    <t>Ellen Poslendni</t>
  </si>
  <si>
    <t>CITY OF BATAVIA FOR TREASURER</t>
  </si>
  <si>
    <t>Gerald R. Miller</t>
  </si>
  <si>
    <t>CITY OF BATAVIA, WARD 1 FOR ALDERMAN, WARD 1</t>
  </si>
  <si>
    <t>Michael O'Brien</t>
  </si>
  <si>
    <t>CITY OF BATAVIA, WARD 1 FOR ALDERMAN, WARD 1 TO SERVE AN UN-EXPIRED 2-YEAR TERM</t>
  </si>
  <si>
    <t>Scott Salvati</t>
  </si>
  <si>
    <t>Carl Dinwiddie</t>
  </si>
  <si>
    <t>CITY OF BATAVIA, WARD 2 FOR ALDERMAN, WARD 2</t>
  </si>
  <si>
    <t>Martin J. Callahan</t>
  </si>
  <si>
    <t>CITY OF BATAVIA, WARD 3 FOR ALDERMAN, WARD 3</t>
  </si>
  <si>
    <t>Elliot M. Meitzler</t>
  </si>
  <si>
    <t>CITY OF BATAVIA, WARD 4 FOR ALDERMAN, WARD 4</t>
  </si>
  <si>
    <t>Paula Mueller</t>
  </si>
  <si>
    <t>CITY OF BATAVIA, WARD 5 FOR ALDERMAN, WARD 5</t>
  </si>
  <si>
    <t>Mark D. Uher</t>
  </si>
  <si>
    <t>CITY OF BATAVIA, WARD 6 FOR ALDERMAN, WARD 6</t>
  </si>
  <si>
    <t>Nick Cerone</t>
  </si>
  <si>
    <t>CITY OF BATAVIA, WARD 7 FOR ALDERMAN, WARD 7</t>
  </si>
  <si>
    <t>Drew McFadden</t>
  </si>
  <si>
    <t>CA0002</t>
  </si>
  <si>
    <t>DU0015</t>
  </si>
  <si>
    <t>DU0016</t>
  </si>
  <si>
    <t>DU0023</t>
  </si>
  <si>
    <t>DU0028</t>
  </si>
  <si>
    <t>EL0001</t>
  </si>
  <si>
    <t>EL0002</t>
  </si>
  <si>
    <t>EL0003</t>
  </si>
  <si>
    <t>EL0004</t>
  </si>
  <si>
    <t>EL0005</t>
  </si>
  <si>
    <t>EL0006</t>
  </si>
  <si>
    <t>EL0007</t>
  </si>
  <si>
    <t>EL0008</t>
  </si>
  <si>
    <t>EL0009</t>
  </si>
  <si>
    <t>EL0010</t>
  </si>
  <si>
    <t>EL0011</t>
  </si>
  <si>
    <t>EL0012</t>
  </si>
  <si>
    <t>EL0013</t>
  </si>
  <si>
    <t>EL0014</t>
  </si>
  <si>
    <t>EL0015</t>
  </si>
  <si>
    <t>EL0016</t>
  </si>
  <si>
    <t>EL0017</t>
  </si>
  <si>
    <t>EL0018</t>
  </si>
  <si>
    <t>EL0019</t>
  </si>
  <si>
    <t>EL0020</t>
  </si>
  <si>
    <t>EL0022</t>
  </si>
  <si>
    <t>EL0023</t>
  </si>
  <si>
    <t>EL0024</t>
  </si>
  <si>
    <t>EL0025</t>
  </si>
  <si>
    <t>EL0026</t>
  </si>
  <si>
    <t>EL0027</t>
  </si>
  <si>
    <t>EL0028</t>
  </si>
  <si>
    <t>EL0029</t>
  </si>
  <si>
    <t>EL0030</t>
  </si>
  <si>
    <t>EL0031</t>
  </si>
  <si>
    <t>EL0032</t>
  </si>
  <si>
    <t>EL0033</t>
  </si>
  <si>
    <t>EL0034</t>
  </si>
  <si>
    <t>EL0035</t>
  </si>
  <si>
    <t>EL0037</t>
  </si>
  <si>
    <t>EL0040</t>
  </si>
  <si>
    <t>EL0041</t>
  </si>
  <si>
    <t>EL0042</t>
  </si>
  <si>
    <t>EL0043</t>
  </si>
  <si>
    <t>EL0044</t>
  </si>
  <si>
    <t>EL0045</t>
  </si>
  <si>
    <t>EL0046</t>
  </si>
  <si>
    <t>EL0047</t>
  </si>
  <si>
    <t>EL0048</t>
  </si>
  <si>
    <t>EL0049</t>
  </si>
  <si>
    <t>EL0050</t>
  </si>
  <si>
    <t>EL0051</t>
  </si>
  <si>
    <t>EL0052</t>
  </si>
  <si>
    <t>EL0053</t>
  </si>
  <si>
    <t>EL0054</t>
  </si>
  <si>
    <t>EL0057</t>
  </si>
  <si>
    <t>EL0058</t>
  </si>
  <si>
    <t>EL0059</t>
  </si>
  <si>
    <t>PL0001</t>
  </si>
  <si>
    <t>PL0002</t>
  </si>
  <si>
    <t>PL0003</t>
  </si>
  <si>
    <t>RU0002</t>
  </si>
  <si>
    <t>CITY OF ELGIN FOR CITY COUNCILMAN</t>
  </si>
  <si>
    <t>Brandon J. Yaniz</t>
  </si>
  <si>
    <t>Richard G. Dunne</t>
  </si>
  <si>
    <t>Terry Gavin</t>
  </si>
  <si>
    <t>John Prigge</t>
  </si>
  <si>
    <t>Brenda Rodgers</t>
  </si>
  <si>
    <t>Carol Rauschenberger</t>
  </si>
  <si>
    <t>Corey Dixon</t>
  </si>
  <si>
    <t>CA TOTALS</t>
  </si>
  <si>
    <t>DU TOTALS</t>
  </si>
  <si>
    <t>EL TOTALS</t>
  </si>
  <si>
    <t>PL TOTALS</t>
  </si>
  <si>
    <t>RU TOTALS</t>
  </si>
  <si>
    <t>GE0001</t>
  </si>
  <si>
    <t>GE0002</t>
  </si>
  <si>
    <t>GE0003</t>
  </si>
  <si>
    <t>GE0004</t>
  </si>
  <si>
    <t>GE0005</t>
  </si>
  <si>
    <t>GE0006</t>
  </si>
  <si>
    <t>GE0007</t>
  </si>
  <si>
    <t>GE0008</t>
  </si>
  <si>
    <t>GE0009</t>
  </si>
  <si>
    <t>GE0011</t>
  </si>
  <si>
    <t>GE0012</t>
  </si>
  <si>
    <t>GE0015</t>
  </si>
  <si>
    <t>GE0016</t>
  </si>
  <si>
    <t>GE0018</t>
  </si>
  <si>
    <t>GE0019</t>
  </si>
  <si>
    <t>GE0020</t>
  </si>
  <si>
    <t>GE0021</t>
  </si>
  <si>
    <t>CITY OF GENEVA FOR MAYOR</t>
  </si>
  <si>
    <t>Kevin R. Burns</t>
  </si>
  <si>
    <t>Thomas Simonian</t>
  </si>
  <si>
    <t>CITY OF GENEVA FOR TREASURER</t>
  </si>
  <si>
    <t>Patrick J. McQueeny</t>
  </si>
  <si>
    <t>CITY OF GENEVA, WARD 1 FOR ALDERMAN, WARD 1</t>
  </si>
  <si>
    <t>Michael J. Bruno</t>
  </si>
  <si>
    <t>Michael D. Olesen</t>
  </si>
  <si>
    <t>CITY OF GENEVA, WARD 2 FOR ALDERMAN, WARD 2</t>
  </si>
  <si>
    <t>Richard G. Marks</t>
  </si>
  <si>
    <t>Michael Clements</t>
  </si>
  <si>
    <t>CITY OF GENEVA, WARD 3 FOR ALDERMAN, WARD 3</t>
  </si>
  <si>
    <t>Mary W. Seno</t>
  </si>
  <si>
    <t>Becky Hruby</t>
  </si>
  <si>
    <t>CITY OF GENEVA, WARD 4 FOR ALDERMAN, WARD 4</t>
  </si>
  <si>
    <t>Ron Singer</t>
  </si>
  <si>
    <t>Jeanne (Letizia) McGowan</t>
  </si>
  <si>
    <t>CITY OF GENEVA, WARD 5 FOR ALDERMAN, WARD 5</t>
  </si>
  <si>
    <t>Robert C. Swanson</t>
  </si>
  <si>
    <t>Douglas B. Warlick</t>
  </si>
  <si>
    <t>SC0001</t>
  </si>
  <si>
    <t>SC0002</t>
  </si>
  <si>
    <t>SC0003</t>
  </si>
  <si>
    <t>SC0004</t>
  </si>
  <si>
    <t>SC0005</t>
  </si>
  <si>
    <t>SC0006</t>
  </si>
  <si>
    <t>SC0007</t>
  </si>
  <si>
    <t>SC0008</t>
  </si>
  <si>
    <t>SC0009</t>
  </si>
  <si>
    <t>SC0010</t>
  </si>
  <si>
    <t>SC0013</t>
  </si>
  <si>
    <t>SC0014</t>
  </si>
  <si>
    <t>SC0015</t>
  </si>
  <si>
    <t>SC0016</t>
  </si>
  <si>
    <t>SC0018</t>
  </si>
  <si>
    <t>SC0019</t>
  </si>
  <si>
    <t>SC0020</t>
  </si>
  <si>
    <t>SC0021</t>
  </si>
  <si>
    <t>SC0022</t>
  </si>
  <si>
    <t>SC0023</t>
  </si>
  <si>
    <t>SC0025</t>
  </si>
  <si>
    <t>SC0026</t>
  </si>
  <si>
    <t>SC0027</t>
  </si>
  <si>
    <t>SC0028</t>
  </si>
  <si>
    <t>SC0031</t>
  </si>
  <si>
    <t>SC0032</t>
  </si>
  <si>
    <t>SC0034</t>
  </si>
  <si>
    <t>CITY OF ST CHARLES FOR MAYOR</t>
  </si>
  <si>
    <t>Raymond P. Rogina</t>
  </si>
  <si>
    <t>SC TOTALS</t>
  </si>
  <si>
    <t>CITY OF ST CHARLES FOR CLERK</t>
  </si>
  <si>
    <t>Charles Amenta</t>
  </si>
  <si>
    <t>CITY OF ST CHARLES FOR TREASURER</t>
  </si>
  <si>
    <t>Jo K. Krieger</t>
  </si>
  <si>
    <t>CITY OF ST CHARLES, WARD 1 FOR ALDERMAN, WARD 1</t>
  </si>
  <si>
    <t>Ronald Silkaitis</t>
  </si>
  <si>
    <t>CITY OF ST CHARLES, WARD 2 FOR ALDERMAN, WARD 2</t>
  </si>
  <si>
    <t>Arthur J. Lemke</t>
  </si>
  <si>
    <t>Jake W. Wyatt</t>
  </si>
  <si>
    <t>CITY OF ST CHARLES, WARD 3 FOR ALDERMAN, WARD 3</t>
  </si>
  <si>
    <t>William J. Turner</t>
  </si>
  <si>
    <t>CITY OF ST CHARLES, WARD 4 FOR ALDERMAN, WARD 4</t>
  </si>
  <si>
    <t>David Pietryla</t>
  </si>
  <si>
    <t>Lora A. Vitek</t>
  </si>
  <si>
    <t>CITY OF ST CHARLES, WARD 5 FOR ALDERMAN, WARD 5</t>
  </si>
  <si>
    <t>Maureen Lewis</t>
  </si>
  <si>
    <t>DU0024</t>
  </si>
  <si>
    <t>DU0025</t>
  </si>
  <si>
    <t>DU0029</t>
  </si>
  <si>
    <t>DU0030</t>
  </si>
  <si>
    <t>DU0034</t>
  </si>
  <si>
    <t>DU0035</t>
  </si>
  <si>
    <t>VILLAGE OF ALGONQUIN FOR  PRESIDENT TO SERVE A 4-YEAR TERM</t>
  </si>
  <si>
    <t>John C. Schmitt</t>
  </si>
  <si>
    <t>VILLAGE OF ALGONQUIN FOR  CLERK TO SERVE A 4-YEAR TERM</t>
  </si>
  <si>
    <t>Jerry Kautz</t>
  </si>
  <si>
    <t>VILLAGE OF ALGONQUIN FOR TRUSTEE TO SERVE A 4-YEAR TERM</t>
  </si>
  <si>
    <t>Brian J. Dianis</t>
  </si>
  <si>
    <t>Laura Brehmer</t>
  </si>
  <si>
    <t>Jerry Glogowski</t>
  </si>
  <si>
    <t>Robert M. (Bob) Smith</t>
  </si>
  <si>
    <t>Greg Ligman</t>
  </si>
  <si>
    <t>Janis Jasper</t>
  </si>
  <si>
    <t>DU0010</t>
  </si>
  <si>
    <t>VILLAGE OF BARRINGTON HILLS FOR  PRESIDENT TO SERVE A 4-YEAR TERM</t>
  </si>
  <si>
    <t>Louis Iacovelli</t>
  </si>
  <si>
    <t>Martin J. McLaughlin</t>
  </si>
  <si>
    <t>VILLAGE OF BARRINGTON HILLS FOR TRUSTEE TO SERVE A 4-YEAR TERM</t>
  </si>
  <si>
    <t>Robert M. Zubak</t>
  </si>
  <si>
    <t>Paula Jacobsen</t>
  </si>
  <si>
    <t>Elaine M. Ramesh</t>
  </si>
  <si>
    <t>Colleen Konicek Hannigan</t>
  </si>
  <si>
    <t>Matthew P. Vondra</t>
  </si>
  <si>
    <t>Ralph Sesso</t>
  </si>
  <si>
    <t>Linda H. Cools</t>
  </si>
  <si>
    <t>EL0021</t>
  </si>
  <si>
    <t>VILLAGE OF BARTLETT FOR PRESIDENT TO SERVE A 4-YEAR TERM</t>
  </si>
  <si>
    <t>Kevin Wallace</t>
  </si>
  <si>
    <t>VILLAGE OF BARTLETT FOR CLERK TO SERVE A 4-YEAR TERM</t>
  </si>
  <si>
    <t>Lorna Giless</t>
  </si>
  <si>
    <t>VILLAGE OF BARTLETT FOR TRUSTEE TO SERVE A 4-YEAR TERM</t>
  </si>
  <si>
    <t>Michael E. Camerer</t>
  </si>
  <si>
    <t>Aaron Reinke</t>
  </si>
  <si>
    <t>Vince Carbonaro</t>
  </si>
  <si>
    <t>BR0001</t>
  </si>
  <si>
    <t>BR0002</t>
  </si>
  <si>
    <t>VILLAGE OF BIG ROCK FOR TRUSTEE TO SERVE A 4-YEAR TERM</t>
  </si>
  <si>
    <t>Clay Hanninen</t>
  </si>
  <si>
    <t>Ted McCannon</t>
  </si>
  <si>
    <t>BR TOTALS</t>
  </si>
  <si>
    <t>BU0001</t>
  </si>
  <si>
    <t>VILLAGE OF BURLINGTON FOR PRESIDENT TO SERVE A 4-YEAR TERM</t>
  </si>
  <si>
    <t>Bob Walsh</t>
  </si>
  <si>
    <t>BU TOTALS</t>
  </si>
  <si>
    <t>VILLAGE OF BURLINGTON FOR TRUSTEE TO SERVE A 4-YEAR TERM</t>
  </si>
  <si>
    <t>Ernie Jackson, Jr.</t>
  </si>
  <si>
    <t>Mary K. Wlezen</t>
  </si>
  <si>
    <t>Debra K. Twenhafel</t>
  </si>
  <si>
    <t>CA0001</t>
  </si>
  <si>
    <t>CA0003</t>
  </si>
  <si>
    <t>CA0004</t>
  </si>
  <si>
    <t>CA0005</t>
  </si>
  <si>
    <t>CA0006</t>
  </si>
  <si>
    <t>CA0007</t>
  </si>
  <si>
    <t>CA0008</t>
  </si>
  <si>
    <t>CA0009</t>
  </si>
  <si>
    <t>CA0010</t>
  </si>
  <si>
    <t>VILLAGE OF CAMPTON HILLS FOR TRUSTEE TO SERVE A 4-YEAR TERM</t>
  </si>
  <si>
    <t>Michael Tyrrell</t>
  </si>
  <si>
    <t>Nicholas Girka</t>
  </si>
  <si>
    <t>Michael D. Millette</t>
  </si>
  <si>
    <t>Robert Santoro</t>
  </si>
  <si>
    <t>Joseph J. Carpenter</t>
  </si>
  <si>
    <t>Wendy Kay White Eagle</t>
  </si>
  <si>
    <t>DU0003</t>
  </si>
  <si>
    <t>DU0005</t>
  </si>
  <si>
    <t>DU0006</t>
  </si>
  <si>
    <t>DU0007</t>
  </si>
  <si>
    <t>DU0008</t>
  </si>
  <si>
    <t>DU0009</t>
  </si>
  <si>
    <t>DU0011</t>
  </si>
  <si>
    <t>DU0012</t>
  </si>
  <si>
    <t>DU0013</t>
  </si>
  <si>
    <t>DU0014</t>
  </si>
  <si>
    <t>DU0017</t>
  </si>
  <si>
    <t>DU0018</t>
  </si>
  <si>
    <t>DU0019</t>
  </si>
  <si>
    <t>DU0021</t>
  </si>
  <si>
    <t>DU0027</t>
  </si>
  <si>
    <t>DU0032</t>
  </si>
  <si>
    <t>DU0033</t>
  </si>
  <si>
    <t>RU0001</t>
  </si>
  <si>
    <t>VILLAGE OF CARPENTERSVILLE FOR PRESIDENT TO SERVE A 4-YEAR TERM</t>
  </si>
  <si>
    <t>John M. Skillman</t>
  </si>
  <si>
    <t>Edward M. Ritter</t>
  </si>
  <si>
    <t>VILLAGE OF CARPENTERSVILLE FOR TRUSTEE TO SERVE A 4-YEAR TERM</t>
  </si>
  <si>
    <t>Patricia A. Schultz</t>
  </si>
  <si>
    <t>Kevin Rehberg</t>
  </si>
  <si>
    <t>Virginia J. Stephens</t>
  </si>
  <si>
    <t>Diane Lawrence</t>
  </si>
  <si>
    <t>DU0002</t>
  </si>
  <si>
    <t>VILLAGE OF EAST DUNDEE FOR PRESIDENT TO SERVE A 4-YEAR TERM</t>
  </si>
  <si>
    <t>Lael Miller</t>
  </si>
  <si>
    <t>VILLAGE OF EAST DUNDEE FOR TRUSTEE TO SERVE A 4-YEAR TERM</t>
  </si>
  <si>
    <t>Dan Selep</t>
  </si>
  <si>
    <t>Cindy Comstock</t>
  </si>
  <si>
    <t>Scott A. "Pillow" Andresen</t>
  </si>
  <si>
    <t>Kirstin Wood Carfagnini</t>
  </si>
  <si>
    <t>Robert Gorman</t>
  </si>
  <si>
    <t>BB0001</t>
  </si>
  <si>
    <t>BB0003</t>
  </si>
  <si>
    <t>VILLAGE OF ELBURN FOR PRESIDENT TO SERVE A 4-YEAR TERM</t>
  </si>
  <si>
    <t>Jeffrey D. Walter</t>
  </si>
  <si>
    <t>David J. Gualdoni</t>
  </si>
  <si>
    <t>Christopher G. Mondi</t>
  </si>
  <si>
    <t>BB TOTALS</t>
  </si>
  <si>
    <t>VILLAGE OF ELBURN FOR TRUSTEE TO SERVE A 4-YEAR TERM</t>
  </si>
  <si>
    <t>Patricia (Pat) J. Schuberg</t>
  </si>
  <si>
    <t>Matthew Wilson</t>
  </si>
  <si>
    <t>Kenneth N. Anderson, Jr.</t>
  </si>
  <si>
    <t>Michael Rullman</t>
  </si>
  <si>
    <t>RU0005</t>
  </si>
  <si>
    <t>RU0006</t>
  </si>
  <si>
    <t>VILLAGE OF GILBERTS FOR PRESIDENT TO SERVE A 4-YEAR TERM</t>
  </si>
  <si>
    <t>Rick A. Zirk</t>
  </si>
  <si>
    <t>VILLAGE OF GILBERTS FOR TRUSTEE TO SERVE A 4-YEAR TERM</t>
  </si>
  <si>
    <t>Jeanne Allen</t>
  </si>
  <si>
    <t>Nancy A. Farrell</t>
  </si>
  <si>
    <t>Guy V. Zambetti</t>
  </si>
  <si>
    <t>Daniel B. Pace</t>
  </si>
  <si>
    <t>HA0001</t>
  </si>
  <si>
    <t>HA0002</t>
  </si>
  <si>
    <t>HA0003</t>
  </si>
  <si>
    <t>VILLAGE OF HAMPSHIRE FOR PRESIDENT TO SERVE A 4-YEAR TERM</t>
  </si>
  <si>
    <t>Jeffrey R. Magnussen</t>
  </si>
  <si>
    <t>Katherine Basham</t>
  </si>
  <si>
    <t>HA TOTALS</t>
  </si>
  <si>
    <t>VILLAGE OF HAMPSHIRE FOR TRUSTEE TO SERVE A 4-YEAR TERM</t>
  </si>
  <si>
    <t>Carl R. Palmisano</t>
  </si>
  <si>
    <t>Ryan Krajecki</t>
  </si>
  <si>
    <t>Christine Klein</t>
  </si>
  <si>
    <t>Michael John Reid, Jr.</t>
  </si>
  <si>
    <t>George Brust</t>
  </si>
  <si>
    <t>Michael Armato</t>
  </si>
  <si>
    <t>Don Edmonson</t>
  </si>
  <si>
    <t>VILLAGE OF HAMPSHIRE FOR TRUSTEE TO SERVE AN UN-EXPIRED 2-YEAR TERM</t>
  </si>
  <si>
    <t>Lionel Mott</t>
  </si>
  <si>
    <t>Erik J. Robinson</t>
  </si>
  <si>
    <t>VILLAGE OF HOFFMAN ESTATES FOR PRESIDENT TO SERVE A 4-YEAR TERM</t>
  </si>
  <si>
    <t>William D. McLeod</t>
  </si>
  <si>
    <t>VILLAGE OF HOFFMAN ESTATES FOR CLERK TO SERVE A 4-YEAR TERM</t>
  </si>
  <si>
    <t>Beverly (Bev) Romanoff</t>
  </si>
  <si>
    <t>VILLAGE OF HOFFMAN ESTATES FOR TRUSTEE TO SERVE A 4-YEAR TERM</t>
  </si>
  <si>
    <t>Karen V. Mills</t>
  </si>
  <si>
    <t>Nicholas F. Waryas</t>
  </si>
  <si>
    <t>Michael Gaeta</t>
  </si>
  <si>
    <t>Karen J. Arnet</t>
  </si>
  <si>
    <t>RU0003</t>
  </si>
  <si>
    <t>RU0004</t>
  </si>
  <si>
    <t>RU0007</t>
  </si>
  <si>
    <t>RU0009</t>
  </si>
  <si>
    <t>VILLAGE OF HUNTLEY FOR PRESIDENT TO SERVE A 4-YEAR TERM</t>
  </si>
  <si>
    <t>Charles Sass</t>
  </si>
  <si>
    <t>VILLAGE OF HUNTLEY FOR TRUSTEE TO SERVE A 4-YEAR TERM</t>
  </si>
  <si>
    <t>JR Westberg</t>
  </si>
  <si>
    <t>John M. Piwko</t>
  </si>
  <si>
    <t>Ronda S. Goldman</t>
  </si>
  <si>
    <t>KA0001</t>
  </si>
  <si>
    <t>VILLAGE OF KANEVILLE FOR PRESIDENT TO SERVE A 4-YEAR TERM</t>
  </si>
  <si>
    <t>David Kovach</t>
  </si>
  <si>
    <t>KA TOTALS</t>
  </si>
  <si>
    <t>VILLAGE OF KANEVILLE FOR TRUSTEE TO SERVE A 4-YEAR TERM</t>
  </si>
  <si>
    <t>Jeffrey Guzman</t>
  </si>
  <si>
    <t>Jon T. Behm</t>
  </si>
  <si>
    <t>Emma G. Sohst</t>
  </si>
  <si>
    <t>Eric Brannstrom</t>
  </si>
  <si>
    <t>VILLAGE OF LILY LAKE FOR PRESIDENT TO SERVE A 2-YEAR TERM</t>
  </si>
  <si>
    <t>Rick Overstreet</t>
  </si>
  <si>
    <t>Mike L. Carlson</t>
  </si>
  <si>
    <t>VILLAGE OF LILY LAKE FOR TRUSTEE TO SERVE A 4-YEAR TERM</t>
  </si>
  <si>
    <t>Pam Conn</t>
  </si>
  <si>
    <t>Tim L. Dell</t>
  </si>
  <si>
    <t>Craig A. Walsh</t>
  </si>
  <si>
    <t>Theodore F. Mikrut, Jr.</t>
  </si>
  <si>
    <t>VI0001</t>
  </si>
  <si>
    <t>VILLAGE OF MAPLE PARK FOR PRESIDENT TO SERVE A 4-YEAR TERM</t>
  </si>
  <si>
    <t>Kathleen Curtis</t>
  </si>
  <si>
    <t>VI TOTALS</t>
  </si>
  <si>
    <t>VILLAGE OF MAPLE PARK FOR TRUSTEE TO SERVE A 4-YEAR TERM</t>
  </si>
  <si>
    <t>Lucas Goucher</t>
  </si>
  <si>
    <t>Brandon Harris</t>
  </si>
  <si>
    <t>Christopher Higgins</t>
  </si>
  <si>
    <t>VILLAGE OF MAPLE PARK FOR TRUSTEE TO SERVE AN UN-EXPIRED 2-YEAR TERM</t>
  </si>
  <si>
    <t>JP Dries</t>
  </si>
  <si>
    <t>Kristine Dalton</t>
  </si>
  <si>
    <t>AU0002</t>
  </si>
  <si>
    <t>AU0004</t>
  </si>
  <si>
    <t>AU0005</t>
  </si>
  <si>
    <t>AU0011</t>
  </si>
  <si>
    <t>AU0012</t>
  </si>
  <si>
    <t>VILLAGE OF MONTGOMERY FOR PRESIDENT TO SERVE A 4-YEAR TERM</t>
  </si>
  <si>
    <t>Matthew T. Brolley</t>
  </si>
  <si>
    <t>VILLAGE OF MONTGOMERY FOR CLERK TO SERVE A 4-YEAR TERM</t>
  </si>
  <si>
    <t>Penny Fitzpatrick</t>
  </si>
  <si>
    <t>VILLAGE OF MONTGOMERY FOR TRUSTEE TO SERVE A 4-YEAR TERM</t>
  </si>
  <si>
    <t>Steve Jungermann</t>
  </si>
  <si>
    <t>Denny Lee</t>
  </si>
  <si>
    <t>Theresa Sperling</t>
  </si>
  <si>
    <t>William C. Keck, Jr.</t>
  </si>
  <si>
    <t>Glenn Macey</t>
  </si>
  <si>
    <t>Thomas K. Betsinger</t>
  </si>
  <si>
    <t>AU0001</t>
  </si>
  <si>
    <t>AU0013</t>
  </si>
  <si>
    <t>AU0014</t>
  </si>
  <si>
    <t>AU0015</t>
  </si>
  <si>
    <t>BA0011</t>
  </si>
  <si>
    <t>BA0012</t>
  </si>
  <si>
    <t>BA0019</t>
  </si>
  <si>
    <t>BB0002</t>
  </si>
  <si>
    <t>SG0006</t>
  </si>
  <si>
    <t>VILLAGE OF NORTH AURORA FOR PRESIDENT TO SERVE A 4-YEAR TERM</t>
  </si>
  <si>
    <t>Dale Berman</t>
  </si>
  <si>
    <t>VILLAGE OF NORTH AURORA FOR CLERK TO SERVE A 4-YEAR TERM</t>
  </si>
  <si>
    <t>Lori J. Murray</t>
  </si>
  <si>
    <t>VILLAGE OF NORTH AURORA FOR TRUSTEE TO SERVE A 4-YEAR TERM</t>
  </si>
  <si>
    <t>Mark Gaffino</t>
  </si>
  <si>
    <t>Tao "Tom" Martinez</t>
  </si>
  <si>
    <t>Michael Lowery</t>
  </si>
  <si>
    <t>Garran DeWain Sparks</t>
  </si>
  <si>
    <t>VILLAGE OF NORTH AURORA FOR LIBRARY TRUSTEES TO SERVE A 4-YEAR TERM</t>
  </si>
  <si>
    <t>James R. Hicks</t>
  </si>
  <si>
    <t>Tanya Berley</t>
  </si>
  <si>
    <t>Marguerite Treest</t>
  </si>
  <si>
    <t>Mary Steed</t>
  </si>
  <si>
    <t>VILLAGE OF PINGREE GROVE FOR TRUSTEE TO SERVE A 4-YEAR TERM</t>
  </si>
  <si>
    <t>Raul Lemus</t>
  </si>
  <si>
    <t>Amber D. Kubiak</t>
  </si>
  <si>
    <t>Patricia L. Dulkoski</t>
  </si>
  <si>
    <t>Joseph S. Hirschbein</t>
  </si>
  <si>
    <t>Kevin Allen</t>
  </si>
  <si>
    <t>DU0020</t>
  </si>
  <si>
    <t>DU0022</t>
  </si>
  <si>
    <t>DU0026</t>
  </si>
  <si>
    <t>VILLAGE OF SLEEPY HOLLOW FOR PRESIDENT TO SERVE A 4-YEAR TERM</t>
  </si>
  <si>
    <t>Stephan K. Pickett</t>
  </si>
  <si>
    <t>VILLAGE OF SLEEPY HOLLOW FOR TRUSTEE TO SERVE A 4-YEAR TERM</t>
  </si>
  <si>
    <t>Jeff Seiler</t>
  </si>
  <si>
    <t>Thomas Merkel</t>
  </si>
  <si>
    <t>EL0036</t>
  </si>
  <si>
    <t>EL0038</t>
  </si>
  <si>
    <t>EL0039</t>
  </si>
  <si>
    <t>EL0055</t>
  </si>
  <si>
    <t>EL0056</t>
  </si>
  <si>
    <t>SC0012</t>
  </si>
  <si>
    <t>SC0017</t>
  </si>
  <si>
    <t>SC0024</t>
  </si>
  <si>
    <t>SC0029</t>
  </si>
  <si>
    <t>SC0033</t>
  </si>
  <si>
    <t>VILLAGE OF SOUTH ELGIN FOR PRESIDENT TO SERVE A 4-YEAR TERM</t>
  </si>
  <si>
    <t>Lisa G. Guess</t>
  </si>
  <si>
    <t>Steve Ward</t>
  </si>
  <si>
    <t>Bill DiFulvio</t>
  </si>
  <si>
    <t>VILLAGE OF SOUTH ELGIN FOR CLERK TO SERVE A 4-YEAR TERM</t>
  </si>
  <si>
    <t>Margo Gray</t>
  </si>
  <si>
    <t>VILLAGE OF SOUTH ELGIN FOR TRUSTEE TO SERVE A 4-YEAR TERM</t>
  </si>
  <si>
    <t>Greg Lieser</t>
  </si>
  <si>
    <t>Jennifer  Barconi</t>
  </si>
  <si>
    <t>John H. Sweet</t>
  </si>
  <si>
    <t>SG0001</t>
  </si>
  <si>
    <t>SG0003</t>
  </si>
  <si>
    <t>SG0004</t>
  </si>
  <si>
    <t>SG0005</t>
  </si>
  <si>
    <t>VILLAGE OF SUGAR GROVE FOR PRESIDENT TO SERVE A 4-YEAR TERM</t>
  </si>
  <si>
    <t>Sean Michels</t>
  </si>
  <si>
    <t>VILLAGE OF SUGAR GROVE FOR TRUSTEE TO SERVE A 4-YEAR TERM</t>
  </si>
  <si>
    <t>Alison Squires</t>
  </si>
  <si>
    <t>Ted Koch</t>
  </si>
  <si>
    <t>Rick Montalto</t>
  </si>
  <si>
    <t>Karen McCannon</t>
  </si>
  <si>
    <t>Sean Herron</t>
  </si>
  <si>
    <t>VI0002</t>
  </si>
  <si>
    <t>VILLAGE OF VIRGIL FOR TRUSTEE TO SERVE A 4-YEAR TERM</t>
  </si>
  <si>
    <t>Penny Dyer</t>
  </si>
  <si>
    <t>David Kosarek</t>
  </si>
  <si>
    <t>Robert Neisendorf</t>
  </si>
  <si>
    <t>SC0011</t>
  </si>
  <si>
    <t>VILLAGE OF WAYNE FOR TRUSTEE TO SERVE A 4-YEAR TERM</t>
  </si>
  <si>
    <t>Kathleen O'Rourke</t>
  </si>
  <si>
    <t>Patrick O'Brien</t>
  </si>
  <si>
    <t>Jim Lorenz</t>
  </si>
  <si>
    <t>Ann Tigges</t>
  </si>
  <si>
    <t>Shawn W. Hilton</t>
  </si>
  <si>
    <t>Michael Anastasio</t>
  </si>
  <si>
    <t>Michael Dimitroff</t>
  </si>
  <si>
    <t>DU0001</t>
  </si>
  <si>
    <t>DU0004</t>
  </si>
  <si>
    <t>DU0031</t>
  </si>
  <si>
    <t>VILLAGE OF WEST DUNDEE FOR PRESIDENT TO SERVE A 4-YEAR TERM</t>
  </si>
  <si>
    <t>Christopher Nelson</t>
  </si>
  <si>
    <t>VILLAGE OF WEST DUNDEE FOR TRUSTEE TO SERVE A 4-YEAR TERM</t>
  </si>
  <si>
    <t>Dan Wilbrandt</t>
  </si>
  <si>
    <t>Cheryl Anderley</t>
  </si>
  <si>
    <t>Patrick J. Hanley</t>
  </si>
  <si>
    <t>AU0003</t>
  </si>
  <si>
    <t>AU0006</t>
  </si>
  <si>
    <t>AU0007</t>
  </si>
  <si>
    <t>AU0008</t>
  </si>
  <si>
    <t>AU0009</t>
  </si>
  <si>
    <t>AURORA TOWNSHIP FOR SUPERVISOR</t>
  </si>
  <si>
    <t>William Catching</t>
  </si>
  <si>
    <t>AURORA TOWNSHIP FOR CLERK</t>
  </si>
  <si>
    <t>Reginald Campbell</t>
  </si>
  <si>
    <t>AURORA TOWNSHIP FOR ASSESSOR</t>
  </si>
  <si>
    <t>Davis Offutt</t>
  </si>
  <si>
    <t>AURORA TOWNSHIP FOR HIGHWAY COMMISSIONER</t>
  </si>
  <si>
    <t>Juan Reyna</t>
  </si>
  <si>
    <t>AURORA TOWNSHIP FOR TRUSTEE</t>
  </si>
  <si>
    <t>Dolores M. Hicks</t>
  </si>
  <si>
    <t>Juanita T. Wells</t>
  </si>
  <si>
    <t>Brenda Hernandez</t>
  </si>
  <si>
    <t>David W. Moore</t>
  </si>
  <si>
    <t>BATAVIA TOWNSHIP FOR SUPERVISOR</t>
  </si>
  <si>
    <t>James R. Anderson</t>
  </si>
  <si>
    <t>BATAVIA TOWNSHIP FOR CLERK</t>
  </si>
  <si>
    <t>Howard R. Katz</t>
  </si>
  <si>
    <t>BATAVIA TOWNSHIP FOR ASSESSOR</t>
  </si>
  <si>
    <t>Tammy J. Kavanaugh</t>
  </si>
  <si>
    <t>BATAVIA TOWNSHIP FOR HIGHWAY COMMISSIONER</t>
  </si>
  <si>
    <t>Christopher R. Long</t>
  </si>
  <si>
    <t>BATAVIA TOWNSHIP FOR TRUSTEE</t>
  </si>
  <si>
    <t>Leigh M. Tracy</t>
  </si>
  <si>
    <t>John M. West</t>
  </si>
  <si>
    <t>Walter J. Donat</t>
  </si>
  <si>
    <t>Joseph A. Bertaimio</t>
  </si>
  <si>
    <t>BIG ROCK TOWNSHIP FOR SUPERVISOR</t>
  </si>
  <si>
    <t>Kenneth Rojek</t>
  </si>
  <si>
    <t>BIG ROCK TOWNSHIP FOR CLERK</t>
  </si>
  <si>
    <t>Cara N. Rausch</t>
  </si>
  <si>
    <t>BIG ROCK TOWNSHIP FOR ASSESSOR</t>
  </si>
  <si>
    <t>Ralph W. Harkison</t>
  </si>
  <si>
    <t>BIG ROCK TOWNSHIP FOR HIGHWAY COMMISSIONER</t>
  </si>
  <si>
    <t>Ricky Rausch</t>
  </si>
  <si>
    <t>Wade A. Thompson</t>
  </si>
  <si>
    <t>Jeffrey Mark Lynch</t>
  </si>
  <si>
    <t>BIG ROCK TOWNSHIP FOR TRUSTEE</t>
  </si>
  <si>
    <t>Amy Schoger</t>
  </si>
  <si>
    <t>Paul Wedeen</t>
  </si>
  <si>
    <t>BB0004</t>
  </si>
  <si>
    <t>BB0005</t>
  </si>
  <si>
    <t>BB0006</t>
  </si>
  <si>
    <t>BLACKBERRY TOWNSHIP FOR SUPERVISOR</t>
  </si>
  <si>
    <t>Frederick (Fred) Dornback BLACKBERRY INDEPENDENT</t>
  </si>
  <si>
    <t>Esther Steel</t>
  </si>
  <si>
    <t>BLACKBERRY TOWNSHIP FOR CLERK</t>
  </si>
  <si>
    <t>Lisa L. Hodge BLACKBERRY INDEPENDENT</t>
  </si>
  <si>
    <t>BLACKBERRY TOWNSHIP FOR ASSESSOR</t>
  </si>
  <si>
    <t>Uwe R. Rotter BLACKBERRY INDEPENDENT</t>
  </si>
  <si>
    <t>BLACKBERRY TOWNSHIP FOR HIGHWAY COMMISSIONER</t>
  </si>
  <si>
    <t>Rodney (Rod) Feece BLACKBERRY INDEPENDENT</t>
  </si>
  <si>
    <t>BLACKBERRY TOWNSHIP FOR TRUSTEE</t>
  </si>
  <si>
    <t>James Roy Feece BLACKBERRY INDEPENDENT</t>
  </si>
  <si>
    <t>James K. (Jim) Michels BLACKBERRY INDEPENDENT</t>
  </si>
  <si>
    <t>Timothy W. Norris BLACKBERRY INDEPENDENT</t>
  </si>
  <si>
    <t>Harley (Butch) Veldhuizen BLACKBERRY INDEPENDENT</t>
  </si>
  <si>
    <t>Jeffrey A. Danklefsen</t>
  </si>
  <si>
    <t>BURLINGTON TOWNSHIP FOR SUPERVISOR</t>
  </si>
  <si>
    <t>John M. Beach</t>
  </si>
  <si>
    <t>BURLINGTON TOWNSHIP FOR CLERK</t>
  </si>
  <si>
    <t>Donna J. Austin</t>
  </si>
  <si>
    <t>BURLINGTON TOWNSHIP FOR ASSESSOR</t>
  </si>
  <si>
    <t>Debbie McKermitt</t>
  </si>
  <si>
    <t>BURLINGTON TOWNSHIP FOR HIGHWAY COMMISSIONER</t>
  </si>
  <si>
    <t>Jack Krueger</t>
  </si>
  <si>
    <t>BURLINGTON TOWNSHIP FOR TRUSTEE</t>
  </si>
  <si>
    <t>Carl Wagner</t>
  </si>
  <si>
    <t>Barbara Pittan</t>
  </si>
  <si>
    <t>Greg Settanni</t>
  </si>
  <si>
    <t>CAMPTON TOWNSHIP FOR SUPERVISOR</t>
  </si>
  <si>
    <t>John M. Kupar</t>
  </si>
  <si>
    <t>CAMPTON TOWNSHIP FOR CLERK</t>
  </si>
  <si>
    <t>Richard G. Johansen</t>
  </si>
  <si>
    <t>CAMPTON TOWNSHIP FOR ASSESSOR</t>
  </si>
  <si>
    <t>Alan D. Rottmann</t>
  </si>
  <si>
    <t>CAMPTON TOWNSHIP FOR HIGHWAY COMMISSIONER</t>
  </si>
  <si>
    <t>Sam Gallucci</t>
  </si>
  <si>
    <t>CAMPTON TOWNSHIP FOR TRUSTEE</t>
  </si>
  <si>
    <t>Thomas E. Stutesman</t>
  </si>
  <si>
    <t>Elizabeth J. Murphy</t>
  </si>
  <si>
    <t>Joseph J. Miller</t>
  </si>
  <si>
    <t>Steve Galloway</t>
  </si>
  <si>
    <t>DUNDEE TOWNSHIP FOR SUPERVISOR</t>
  </si>
  <si>
    <t>Jonathan E. Radke</t>
  </si>
  <si>
    <t>Patricia "Trish" Glees</t>
  </si>
  <si>
    <t>DUNDEE TOWNSHIP FOR CLERK</t>
  </si>
  <si>
    <t>Robert L. Block</t>
  </si>
  <si>
    <t>DUNDEE TOWNSHIP FOR ASSESSOR</t>
  </si>
  <si>
    <t>Michael A. Bielak</t>
  </si>
  <si>
    <t>DUNDEE TOWNSHIP FOR HIGHWAY COMMISSIONER</t>
  </si>
  <si>
    <t>Scott M. Sinnett</t>
  </si>
  <si>
    <t>DUNDEE TOWNSHIP FOR TRUSTEE</t>
  </si>
  <si>
    <t>Kenneth J. Schaffer</t>
  </si>
  <si>
    <t>Susan F. Harney</t>
  </si>
  <si>
    <t>Richard E. Ahrens</t>
  </si>
  <si>
    <t>George E. Johnson</t>
  </si>
  <si>
    <t>ELGIN TOWNSHIP FOR SUPERVISOR</t>
  </si>
  <si>
    <t>Franklin F. Ramirez</t>
  </si>
  <si>
    <t>Annette M. Miller</t>
  </si>
  <si>
    <t>ELGIN TOWNSHIP FOR CLERK</t>
  </si>
  <si>
    <t>Karen Dowling</t>
  </si>
  <si>
    <t>ELGIN TOWNSHIP FOR ASSESSOR</t>
  </si>
  <si>
    <t>Steven P. Surnicki</t>
  </si>
  <si>
    <t>ELGIN TOWNSHIP FOR HIGHWAY COMMISSIONER</t>
  </si>
  <si>
    <t>Rodney A. Seyller</t>
  </si>
  <si>
    <t>ELGIN TOWNSHIP FOR TRUSTEE</t>
  </si>
  <si>
    <t>Jose Alfonso Villalobos</t>
  </si>
  <si>
    <t>Verner A. Tepe</t>
  </si>
  <si>
    <t>Ed Guerra</t>
  </si>
  <si>
    <t>Susan Van Weelden</t>
  </si>
  <si>
    <t>Robert L. Johnson</t>
  </si>
  <si>
    <t>J. Patrick Hudgens</t>
  </si>
  <si>
    <t>Randy Endean</t>
  </si>
  <si>
    <t>Vicki Pelock</t>
  </si>
  <si>
    <t>GENEVA TOWNSHIP FOR SUPERVISOR</t>
  </si>
  <si>
    <t>J. Patrick Jaeger</t>
  </si>
  <si>
    <t>GENEVA TOWNSHIP FOR CLERK</t>
  </si>
  <si>
    <t>Geoffrey Carreiro</t>
  </si>
  <si>
    <t>GENEVA TOWNSHIP FOR ASSESSOR</t>
  </si>
  <si>
    <t>Denise D. LaCure</t>
  </si>
  <si>
    <t>GENEVA TOWNSHIP FOR HIGHWAY COMMISSIONER</t>
  </si>
  <si>
    <t>Michael W. Abts</t>
  </si>
  <si>
    <t>GENEVA TOWNSHIP FOR TRUSTEE</t>
  </si>
  <si>
    <t>Scott Queen</t>
  </si>
  <si>
    <t>John Connolly</t>
  </si>
  <si>
    <t>Sharon R. Brazill</t>
  </si>
  <si>
    <t>Robert Kovacs</t>
  </si>
  <si>
    <t>HAMPSHIRE TOWNSHIP FOR SUPERVISOR</t>
  </si>
  <si>
    <t>Jody Remakel</t>
  </si>
  <si>
    <t>HAMPSHIRE TOWNSHIP FOR CLERK</t>
  </si>
  <si>
    <t>Lori Marwig</t>
  </si>
  <si>
    <t>HAMPSHIRE TOWNSHIP FOR ASSESSOR</t>
  </si>
  <si>
    <t>Rose Letheby</t>
  </si>
  <si>
    <t>HAMPSHIRE TOWNSHIP FOR HIGHWAY COMMISSIONER</t>
  </si>
  <si>
    <t>Stan Walker</t>
  </si>
  <si>
    <t>HAMPSHIRE TOWNSHIP FOR TRUSTEE</t>
  </si>
  <si>
    <t>Steven L. Gustafson</t>
  </si>
  <si>
    <t>Roger R. Paddock</t>
  </si>
  <si>
    <t>Carl Brooks</t>
  </si>
  <si>
    <t>Evelyn Bicknese</t>
  </si>
  <si>
    <t>KANEVILLE TOWNSHIP FOR SUPERVISOR</t>
  </si>
  <si>
    <t>Alvah Withey</t>
  </si>
  <si>
    <t>KANEVILLE TOWNSHIP FOR CLERK</t>
  </si>
  <si>
    <t>Kimberly A. Wendling</t>
  </si>
  <si>
    <t>KANEVILLE TOWNSHIP FOR HIGHWAY COMMISSIONER</t>
  </si>
  <si>
    <t>Dale E. Pierson</t>
  </si>
  <si>
    <t>KANEVILLE TOWNSHIP FOR TRUSTEE</t>
  </si>
  <si>
    <t>Robert Ottoson</t>
  </si>
  <si>
    <t>Daniel Koebele</t>
  </si>
  <si>
    <t>James "Jim" Ressler</t>
  </si>
  <si>
    <t>Vernon Long</t>
  </si>
  <si>
    <t>PLATO TOWNSHIP FOR SUPERVISOR</t>
  </si>
  <si>
    <t>Mitchell Crocetti</t>
  </si>
  <si>
    <t>PLATO TOWNSHIP FOR CLERK</t>
  </si>
  <si>
    <t>Beth Gehrke</t>
  </si>
  <si>
    <t>PLATO TOWNSHIP FOR ASSESSOR</t>
  </si>
  <si>
    <t>Janet M W Roush</t>
  </si>
  <si>
    <t>PLATO TOWNSHIP FOR HIGHWAY COMMISSIONER</t>
  </si>
  <si>
    <t>Larry Trainor</t>
  </si>
  <si>
    <t>PLATO TOWNSHIP FOR TRUSTEE</t>
  </si>
  <si>
    <t>Matthew D. Clark</t>
  </si>
  <si>
    <t>James A. Cartee</t>
  </si>
  <si>
    <t>Timothy G. Maroder</t>
  </si>
  <si>
    <t>Ron Straub</t>
  </si>
  <si>
    <t>RU0008</t>
  </si>
  <si>
    <t>RUTLAND TOWNSHIP FOR SUPERVISOR</t>
  </si>
  <si>
    <t>Margaret Sanders</t>
  </si>
  <si>
    <t>Elden Brauer</t>
  </si>
  <si>
    <t>RUTLAND TOWNSHIP FOR CLERK</t>
  </si>
  <si>
    <t>Kathleen Rendl</t>
  </si>
  <si>
    <t>Arnold J. Klehm</t>
  </si>
  <si>
    <t>RUTLAND TOWNSHIP FOR ASSESSOR</t>
  </si>
  <si>
    <t>Gary Fritz</t>
  </si>
  <si>
    <t>Janet Siers</t>
  </si>
  <si>
    <t>RUTLAND TOWNSHIP FOR HIGHWAY COMMISSIONER</t>
  </si>
  <si>
    <t>Howard Jay Schultz</t>
  </si>
  <si>
    <t>Wayne Kaschub</t>
  </si>
  <si>
    <t>RUTLAND TOWNSHIP FOR TRUSTEE</t>
  </si>
  <si>
    <t>Charleen D. Carlsen</t>
  </si>
  <si>
    <t>John Payson</t>
  </si>
  <si>
    <t>Nicholas Hoffman</t>
  </si>
  <si>
    <t>Thomas Ray Eaton</t>
  </si>
  <si>
    <t>Steven Schuldt</t>
  </si>
  <si>
    <t>Frederick W. Bulmahn</t>
  </si>
  <si>
    <t>Victor C. Keegan</t>
  </si>
  <si>
    <t>SC0030</t>
  </si>
  <si>
    <t>ST CHARLES TOWNSHIP FOR SUPERVISOR</t>
  </si>
  <si>
    <t>Ronald C. Johnson</t>
  </si>
  <si>
    <t>ST CHARLES TOWNSHIP FOR CLERK</t>
  </si>
  <si>
    <t>Terry W. Cross</t>
  </si>
  <si>
    <t>ST CHARLES TOWNSHIP FOR ASSESSOR</t>
  </si>
  <si>
    <t>Diane Hemmingsen</t>
  </si>
  <si>
    <t>ST CHARLES TOWNSHIP FOR HIGHWAY COMMISSIONER</t>
  </si>
  <si>
    <t>Steven Frohling</t>
  </si>
  <si>
    <t>ST CHARLES TOWNSHIP FOR TRUSTEE</t>
  </si>
  <si>
    <t>Todd Wallace</t>
  </si>
  <si>
    <t>Mary Lynn Swanson</t>
  </si>
  <si>
    <t>Jeffrey Jerdee</t>
  </si>
  <si>
    <t>Jerry Swanson</t>
  </si>
  <si>
    <t>SUGAR GROVE TOWNSHIP FOR SUPERVISOR</t>
  </si>
  <si>
    <t>Tom Rowe</t>
  </si>
  <si>
    <t>SUGAR GROVE TOWNSHIP FOR CLERK</t>
  </si>
  <si>
    <t>Philip A. Silagi</t>
  </si>
  <si>
    <t>SUGAR GROVE TOWNSHIP FOR ASSESSOR</t>
  </si>
  <si>
    <t>Curt J. Karas</t>
  </si>
  <si>
    <t>Laura E. Ross</t>
  </si>
  <si>
    <t>SUGAR GROVE TOWNSHIP FOR HIGHWAY COMMISSIONER</t>
  </si>
  <si>
    <t>Greg L. Huggins</t>
  </si>
  <si>
    <t>SUGAR GROVE TOWNSHIP FOR TRUSTEE</t>
  </si>
  <si>
    <t>Lee A. Drendel</t>
  </si>
  <si>
    <t>Laurene (Laurie) Geary</t>
  </si>
  <si>
    <t>James Andrew Baker</t>
  </si>
  <si>
    <t>Jerry Elliott</t>
  </si>
  <si>
    <t>SUGAR GROVE TOWNSHIP FOR COMMUNITY BUILDING MANAGERS</t>
  </si>
  <si>
    <t>Sharon (Shari) Baum</t>
  </si>
  <si>
    <t>Jerry Murphy</t>
  </si>
  <si>
    <t>William (Willie) T. King, Jr.</t>
  </si>
  <si>
    <t>VIRGIL TOWNSHIP FOR SUPERVISOR</t>
  </si>
  <si>
    <t>Kenneth L. Gilkey</t>
  </si>
  <si>
    <t>VIRGIL TOWNSHIP FOR CLERK</t>
  </si>
  <si>
    <t>Catherine A. Mathews</t>
  </si>
  <si>
    <t>Bridget Ruf</t>
  </si>
  <si>
    <t>VIRGIL TOWNSHIP FOR ASSESSOR</t>
  </si>
  <si>
    <t>Michael M. Yagen</t>
  </si>
  <si>
    <t>VIRGIL TOWNSHIP FOR HIGHWAY COMMISSIONER</t>
  </si>
  <si>
    <t>Larry E. Peterson</t>
  </si>
  <si>
    <t>Peter Fabrizius</t>
  </si>
  <si>
    <t>VIRGIL TOWNSHIP FOR TOWNSHIP TRUSTEE</t>
  </si>
  <si>
    <t>LeRoy A. Bubser</t>
  </si>
  <si>
    <t>Mary Kahl</t>
  </si>
  <si>
    <t>Kevin Poust</t>
  </si>
  <si>
    <t>Theodore Janecek</t>
  </si>
  <si>
    <t>BARTLETT PARK DISTRICT FOR PARK COMMISSIONER TO SERVE A FULL 6-YEAR TERM</t>
  </si>
  <si>
    <t>Diana Gunsteen</t>
  </si>
  <si>
    <t>Susan Stocks</t>
  </si>
  <si>
    <t>Samm Cwinten</t>
  </si>
  <si>
    <t>Khurram H. Syed</t>
  </si>
  <si>
    <t>BATAVIA PARK DISTRICT FOR PARK COMMISSIONER TO SERVE A FULL 6-YEAR TERM</t>
  </si>
  <si>
    <t>Gary T. Foiles</t>
  </si>
  <si>
    <t>Kevin C. Riley</t>
  </si>
  <si>
    <t>Thomas Dorsey</t>
  </si>
  <si>
    <t>BIG ROCK PARK DISTRICT FOR PARK COMMISSIONER TO SERVE A FULL 6-YEAR TERM</t>
  </si>
  <si>
    <t>Gene Nehring</t>
  </si>
  <si>
    <t>DUNDEE TOWNSHIP PARK DISTRICT FOR PARK COMMISSIONER TO SERVE A FULL 6-YEAR TERM</t>
  </si>
  <si>
    <t>Craig L. Rakow</t>
  </si>
  <si>
    <t>Frank J. Scarpelli, Jr.</t>
  </si>
  <si>
    <t>FOX VALLEY PARK DISTRICT FOR PARK COMMISSIONER TO SERVE A FULL 4-YEAR TERM-WARD 1</t>
  </si>
  <si>
    <t>Charles "Chuck" Anderson</t>
  </si>
  <si>
    <t>Matt Hicks Jr.</t>
  </si>
  <si>
    <t>FOX VALLEY PARK DISTRICT FOR PARK COMMISSIONER TO SERVE A FULL 4-YEAR TERM-WARD 2</t>
  </si>
  <si>
    <t>LuAnne Kelsey</t>
  </si>
  <si>
    <t>Elizabeth "Beth" Waller</t>
  </si>
  <si>
    <t>Jerry Butler</t>
  </si>
  <si>
    <t>Mary Ann Cummings</t>
  </si>
  <si>
    <t>FOX VALLEY PARK DISTRICT FOR PARK COMMISSIONER TO SERVE A FULL 4-YEAR TERM-WARD 3</t>
  </si>
  <si>
    <t>Giovanni "Gio" Santana</t>
  </si>
  <si>
    <t>Holly Scholz</t>
  </si>
  <si>
    <t>Roger Schnorr</t>
  </si>
  <si>
    <t>Cynthia G. Penne</t>
  </si>
  <si>
    <t>FOX VALLEY PARK DISTRICT FOR PARK COMMISSIONER AT LARGE TO SERVE A FULL 4-YEAR TERM</t>
  </si>
  <si>
    <t>Alexander "Alex" G. Alexandrou</t>
  </si>
  <si>
    <t>GENEVA PARK DISTRICT FOR PARK COMMISSIONER TO SERVE A FULL 6-YEAR TERM</t>
  </si>
  <si>
    <t>Susan VanderVeen</t>
  </si>
  <si>
    <t>Pat Lenski</t>
  </si>
  <si>
    <t>HAMPSHIRE PARK DISTRICT FOR PARK COMMISSIONER TO SERVE AN 6-YEAR TERM</t>
  </si>
  <si>
    <t>Nathan Looman</t>
  </si>
  <si>
    <t>HUNTLEY PARK DISTRICT FOR PARK COMMISSIONER TO SERVE A FULL 6-YEAR TERM</t>
  </si>
  <si>
    <t>Jerry W. Nepermann</t>
  </si>
  <si>
    <t>William L. Awe</t>
  </si>
  <si>
    <t>HUNTLEY PARK DISTRICT FOR PARK COMMISSIONER TO SERVE A 4-YEAR TERM</t>
  </si>
  <si>
    <t>Melissa Kellas</t>
  </si>
  <si>
    <t>ST CHARLES PARK DISTRICT FOR PARK COMMISSIONER TO SERVE A FULL 4-YEAR TERM</t>
  </si>
  <si>
    <t>Karrsten Goettel</t>
  </si>
  <si>
    <t>Jayme Muenz</t>
  </si>
  <si>
    <t>Brian Charles</t>
  </si>
  <si>
    <t>Bob Carne</t>
  </si>
  <si>
    <t>Michael Hoscheit</t>
  </si>
  <si>
    <t>SUGAR GROVE PARK DISTRICT FOR PARK COMMISSIONER TO SERVE A FULL 4-YEAR TERM</t>
  </si>
  <si>
    <t>Steven M. Becker</t>
  </si>
  <si>
    <t>Chris Walker</t>
  </si>
  <si>
    <t>SUGAR GROVE PARK DISTRICT FOR PARK COMMISSIONER TO SERVE AN UN-EXPIRED 2-YEAR TERM</t>
  </si>
  <si>
    <t>Dawn Wrona Eby</t>
  </si>
  <si>
    <t>ALGONQUIN LIBRARY FOR LIBRARY TRUSTEES TO SERVE A FULL 6-YEAR TERM</t>
  </si>
  <si>
    <t>Stephen Schaaf</t>
  </si>
  <si>
    <t>Ramanan Athmalingam</t>
  </si>
  <si>
    <t>ALGONQUIN LIBRARY FOR LIBRARY TRUSTEES TO SERVE AN UN-EXPIRED 4-YEAR TERM</t>
  </si>
  <si>
    <t>Gabriel Mejia</t>
  </si>
  <si>
    <t>ALGONQUIN LIBRARY FOR LIBRARY TRUSTEES TO SERVE AN UN-EXPIRED 2-YEAR TERM</t>
  </si>
  <si>
    <t>Mary Gebhardt</t>
  </si>
  <si>
    <t>Michael J. Smith</t>
  </si>
  <si>
    <t>BARRINGTON LIBRARY FOR LIBRARY TRUSTEES TO SERVE A FULL 6-YEAR TERM</t>
  </si>
  <si>
    <t>Donald F. Minner</t>
  </si>
  <si>
    <t>William J. Pizzi</t>
  </si>
  <si>
    <t>BATAVIA LIBRARY FOR LIBRARY TRUSTEES TO SERVE A FULL 4-YEAR TERM</t>
  </si>
  <si>
    <t>Jennifer Culotta</t>
  </si>
  <si>
    <t>Jo Ann Smith</t>
  </si>
  <si>
    <t>Michael MacKenzie</t>
  </si>
  <si>
    <t>Diane L. Blodgett</t>
  </si>
  <si>
    <t>BATAVIA LIBRARY FOR LIBRARY TRUSTEES TO SERVE AN UN-EXPIRED 2-YEAR TERM</t>
  </si>
  <si>
    <t>Lynn M. Elam</t>
  </si>
  <si>
    <t>Kate Garrett</t>
  </si>
  <si>
    <t>FOX RIVER VALLEY PUBLIC LIBRARY DISTRICT FOR LIBRARY TRUSTEES TO SERVE A FULL 4-YEAR TERM</t>
  </si>
  <si>
    <t>Michael J. Tennis</t>
  </si>
  <si>
    <t>Nikki S. Kuhlman</t>
  </si>
  <si>
    <t>Brian Lindholm</t>
  </si>
  <si>
    <t>ELLA JOHNSON LIBRARY FOR LIBRARY TRUSTEES TO SERVE A FULL 6-YEAR TERM</t>
  </si>
  <si>
    <t>Barbara Brust</t>
  </si>
  <si>
    <t>Judith Pokorny</t>
  </si>
  <si>
    <t>Heather Swanson</t>
  </si>
  <si>
    <t>ELLA JOHNSON LIBRARY FOR LIBRARY TRUSTEES TO SERVE AN UN EXPIRED 4-YEAR TERM</t>
  </si>
  <si>
    <t>Ryan Schaefer</t>
  </si>
  <si>
    <t>ELLA JOHNSON LIBRARY FOR LIBRARY TRUSTEES TO SERVE AN UN EXPIRED 2-YEAR TERM</t>
  </si>
  <si>
    <t>Linda Drendel</t>
  </si>
  <si>
    <t>GAIL BORDEN LIBRARY FOR LIBRARY TRUSTEES TO SERVE A FULL 4-YEAR TERM</t>
  </si>
  <si>
    <t>Elizabeth "Beth" Kruger</t>
  </si>
  <si>
    <t>Amanda J. Garcia</t>
  </si>
  <si>
    <t>Randy Hopp</t>
  </si>
  <si>
    <t>Susan N. Moylan</t>
  </si>
  <si>
    <t>Patricia Harkin</t>
  </si>
  <si>
    <t>Tiffany L. Henderson</t>
  </si>
  <si>
    <t>GENEVA LIBRARY FOR LIBRARY TRUSTEES TO SERVE A FULL 4-YEAR TERM</t>
  </si>
  <si>
    <t>Mark Adams</t>
  </si>
  <si>
    <t>Zachary Craft</t>
  </si>
  <si>
    <t>Paul Conterato</t>
  </si>
  <si>
    <t>HUNTLEY AREA LIBRARY FOR LIBRARY TRUSTEES TO SERVE A FULL 4-YEAR TERM</t>
  </si>
  <si>
    <t>Christopher L. Budzynski</t>
  </si>
  <si>
    <t>Shannon V. McKibben</t>
  </si>
  <si>
    <t>David J. Novalinski, Sr.</t>
  </si>
  <si>
    <t>HUNTLEY AREA LIBRARY FOR LIBRARY TRUSTEES TO SERVE AN UN-EXPIRED 2-YEAR TERM</t>
  </si>
  <si>
    <t>Marjorie Unger Smith</t>
  </si>
  <si>
    <t>Sean Cratty</t>
  </si>
  <si>
    <t>MAPLE PARK VILLAGE LIBRARY FOR LIBRARY TRUSTEES TO SERVE A FULL 4-YEAR TERM</t>
  </si>
  <si>
    <t>Rita M. Campbell</t>
  </si>
  <si>
    <t>Theresa Hartkopp</t>
  </si>
  <si>
    <t>MAPLE PARK VILLAGE LIBRARY FOR LIBRARY TRUSTEES TO SERVE AN UN-EXPIRED 2-YEAR TERM</t>
  </si>
  <si>
    <t>Jean M. Baxter</t>
  </si>
  <si>
    <t>OSWEGO LIBRARY FOR LIBRARY TRUSTEES TO SERVE A FULL 4-YEAR TERM</t>
  </si>
  <si>
    <t>Terry Tamblyn</t>
  </si>
  <si>
    <t>Aimee Long</t>
  </si>
  <si>
    <t>Kristine Heiman</t>
  </si>
  <si>
    <t>Peter G. Wallers</t>
  </si>
  <si>
    <t>ST CHARLES LIBRARY FOR LIBRARY TRUSTEES TO SERVE A FULL 6-YEAR TERM</t>
  </si>
  <si>
    <t>Karen Kaluzsa</t>
  </si>
  <si>
    <t>Lee Haggas</t>
  </si>
  <si>
    <t>Cynthia N. Steimle</t>
  </si>
  <si>
    <t>SUGAR GROVE LIBRARY FOR LIBRARY TRUSTEES TO SERVE AN UN-EXPIRED 4-YEAR TERM</t>
  </si>
  <si>
    <t>Joy L. Stokes</t>
  </si>
  <si>
    <t>TOWN &amp; COUNTRY LIBRARY FOR LIBRARY TRUSTEES TO SERVE A FULL 4-YEAR TERM</t>
  </si>
  <si>
    <t>Phillip Albano</t>
  </si>
  <si>
    <t>Aimee Miller</t>
  </si>
  <si>
    <t>Stephanie Butler</t>
  </si>
  <si>
    <t>David Burroughs</t>
  </si>
  <si>
    <t>DEKALB COUNTY FOR REGIONAL BOARD OF SCHOOL TRUSTEES</t>
  </si>
  <si>
    <t>Marshall G. Hayes II T40N R4E DeKALB</t>
  </si>
  <si>
    <t>Larry Forsberg T41N R3E SOUTH GROVE</t>
  </si>
  <si>
    <t>KANE COUNTY FOR REGIONAL BOARD OF SCHOOL TRUSTEES</t>
  </si>
  <si>
    <t>Richard L. Williams T39N R7E BLACKBERRY</t>
  </si>
  <si>
    <t>Kyle S. Taylor T40N R8E ST CHARLES</t>
  </si>
  <si>
    <t>Paul Ross T39N R6E KANEVILLE</t>
  </si>
  <si>
    <t>LAKE COUNTY FOR REGIONAL BOARD OF SCHOOL TRUSTEES</t>
  </si>
  <si>
    <t>Donald J. Fontana T46N R11E</t>
  </si>
  <si>
    <t>MCHENRY COUNTY FOR REGIONAL BOARD OF SCHOOL TRUSTEES</t>
  </si>
  <si>
    <t>Paulette Gitlin (DORR TOWNSHIP) T44N R7E</t>
  </si>
  <si>
    <t>Scott Summers (DUNHAM TOWNSHIP) T45N R5E</t>
  </si>
  <si>
    <t>ELGIN SCHOOL DISTRICT U-46 FOR MEMBERS OF THE BOARD OF EDUCATION TO SERVE A FULL 4-YEAR TERM</t>
  </si>
  <si>
    <t>Melissa Owens</t>
  </si>
  <si>
    <t>Veronica Noland</t>
  </si>
  <si>
    <t>Donna Smith</t>
  </si>
  <si>
    <t>Enoch Essendrop</t>
  </si>
  <si>
    <t>Cody Holt</t>
  </si>
  <si>
    <t>BATAVIA SCHOOL DISTRICT 101 FOR MEMBERS OF THE BOARD OF EDUCATION TO SERVE A FULL 4-YEAR TERM</t>
  </si>
  <si>
    <t>William C. Mc Grail, III</t>
  </si>
  <si>
    <t>Susan G. Locke</t>
  </si>
  <si>
    <t>Tina Bleakley</t>
  </si>
  <si>
    <t>Jonathan E. Gaspar</t>
  </si>
  <si>
    <t>Robert W. Baty-Barr</t>
  </si>
  <si>
    <t>YORKVILLE SCHOOL 115 FOR MEMBERS OF THE BOARD OF EDUCATION TO SERVE A FULL 4-YEAR TERM</t>
  </si>
  <si>
    <t>Robert W. Brenart</t>
  </si>
  <si>
    <t>Shawn A. Schumacher</t>
  </si>
  <si>
    <t>YORKVILLE SCHOOL 115 2 BOARD MEMBERS SHALL BE ELECTED FROM THE REMAINING CONGRESSIONAL TOWNSHIPS</t>
  </si>
  <si>
    <t>Garrett Katula</t>
  </si>
  <si>
    <t>Jason Senffner</t>
  </si>
  <si>
    <t>Jeffrey A. Fapp</t>
  </si>
  <si>
    <t>AURORA WEST SCHOOL DISTRICT 129 FOR MEMBERS OF THE BOARD OF EDUCATION TO SERVE A FULL 4-YEAR TERM</t>
  </si>
  <si>
    <t>Christopher G. Sparks</t>
  </si>
  <si>
    <t>Richard A. Kerns, II</t>
  </si>
  <si>
    <t>Valerie Brown Dykstra</t>
  </si>
  <si>
    <t>Joseph Grisson, III</t>
  </si>
  <si>
    <t>AURORA EAST SCHOOL DISTRICT 131 FOR MEMBERS OF THE BOARD OF EDUCATION TO SERVE A FULL 4-YEAR TERM</t>
  </si>
  <si>
    <t>Annette Johnson</t>
  </si>
  <si>
    <t>Bruce Schubert</t>
  </si>
  <si>
    <t>Daniel Barreiro</t>
  </si>
  <si>
    <t>Anna L. Ishmael</t>
  </si>
  <si>
    <t>CONSOLIDATED SCHOOL DISTRICT 158 FOR MEMBERS OF THE BOARD OF EDUCATION TO SERVE A FULL 4-YEAR TERM</t>
  </si>
  <si>
    <t>Paul A. Troy - Lake in the Hills</t>
  </si>
  <si>
    <t>Lesli Melendy - Huntley</t>
  </si>
  <si>
    <t>Donald Drzal - Lake in the Hills</t>
  </si>
  <si>
    <t>Michael J. Fleck - Huntley</t>
  </si>
  <si>
    <t>BARRINGTON SCHOOL DISTRICT 220 FOR MEMBERS OF THE BOARD OF EDUCATION TO SERVE A FULL 4-YEAR TERM</t>
  </si>
  <si>
    <t>Penelope "Penny" Kazmier</t>
  </si>
  <si>
    <t>Sandra Ficke-Bradford</t>
  </si>
  <si>
    <t>Gavin Newman</t>
  </si>
  <si>
    <t>Christopher Geier</t>
  </si>
  <si>
    <t>Anissa Cyhaniuk</t>
  </si>
  <si>
    <t>Christopher A. Karam</t>
  </si>
  <si>
    <t>Michael Shackleton</t>
  </si>
  <si>
    <t>COMMUNITY SCHOOL DISTRICT 300 FOR MEMBERS OF THE BOARD OF EDUCATION TO SERVE A FULL 4-YEAR TERM</t>
  </si>
  <si>
    <t>Kathleen Burley T43N R8E ALGONQUIN</t>
  </si>
  <si>
    <t>Anne B. Miller T43N R8E ALGONQUIN</t>
  </si>
  <si>
    <t>Nicole Beyer T43N R8E ALGONQUIN</t>
  </si>
  <si>
    <t>David J. Scarpino T42N R6E HAMPSHIRE</t>
  </si>
  <si>
    <t>Mary McNicholas T42N R8E DUNDEE</t>
  </si>
  <si>
    <t>Leslie LaMarca T42N R7E RUTLAND</t>
  </si>
  <si>
    <t>CENTRAL SCHOOL DISTRICT 301 FOR MEMBERS OF THE BOARD OF EDUCATION TO SERVE A FULL 4-YEAR TERM</t>
  </si>
  <si>
    <t>Tina Johnson T41N R8E ELGIN</t>
  </si>
  <si>
    <t>Michelle M. Schmidt T41N R8E ELGIN</t>
  </si>
  <si>
    <t>Duane Schmitt T41N R6E BURLINGTON</t>
  </si>
  <si>
    <t>Neile E. Litton T41N R7E PLATO</t>
  </si>
  <si>
    <t>Christina Johnson T41N R7E PLATO</t>
  </si>
  <si>
    <t>Jeff Kellenberger T41N R7E PLATO</t>
  </si>
  <si>
    <t>Maria Crawford T41N R7E PLATO</t>
  </si>
  <si>
    <t>KANELAND SCHOOL DISTRICT 302 FOR MEMBERS OF THE BOARD OF EDUCATION TO SERVE A FULL 4-YEAR TERM</t>
  </si>
  <si>
    <t>Shana Sparber T39N R6E KANEVILLE</t>
  </si>
  <si>
    <t>Aaron J. Lawler T38N R7E SUGAR GROVE</t>
  </si>
  <si>
    <t>Noah Little T38N R7E SUGAR GROVE</t>
  </si>
  <si>
    <t>Pedro Rivas T39N R7E BLACKBERRY</t>
  </si>
  <si>
    <t>GENEVA SCHOOL DISTRICT 304 FOR MEMBERS OF THE BOARD OF EDUCATION TO SERVE A FULL 4-YEAR TERM</t>
  </si>
  <si>
    <t>Leslie N. Juby</t>
  </si>
  <si>
    <t>Mark J. Grosso</t>
  </si>
  <si>
    <t>Taylor R. Egan</t>
  </si>
  <si>
    <t>David J. Lamb</t>
  </si>
  <si>
    <t>William R. Wilson</t>
  </si>
  <si>
    <t>ST CHARLES SCHOOL DISTRICT 303 FOR MEMBERS OF THE BOARD OF EDUCATION TO SERVE A FULL 4-YEAR TERM</t>
  </si>
  <si>
    <t>Carolyn Waibel</t>
  </si>
  <si>
    <t>Lara Kristofer</t>
  </si>
  <si>
    <t>James Gaffney</t>
  </si>
  <si>
    <t>Denton Morris</t>
  </si>
  <si>
    <t>Edward J. Mc Nally</t>
  </si>
  <si>
    <t>Eric Missil</t>
  </si>
  <si>
    <t>Heidi Fairgrieve</t>
  </si>
  <si>
    <t>OSWEGO SCHOOL DISTRICT 308 FOR MEMBERS OF THE BOARD OF EDUCATION TO SERVE A FULL 4-YEAR TERM</t>
  </si>
  <si>
    <t>Dominick Cirone</t>
  </si>
  <si>
    <t>Toni Morgan</t>
  </si>
  <si>
    <t>Heather Moyer</t>
  </si>
  <si>
    <t>Brent Lightfoot</t>
  </si>
  <si>
    <t>Robert Graves</t>
  </si>
  <si>
    <t>Matthew Bauman</t>
  </si>
  <si>
    <t>Michael G. Mc Dowell</t>
  </si>
  <si>
    <t>Danielle Paul</t>
  </si>
  <si>
    <t>SYCAMORE SCHOOL DISTRICT 427 FOR MEMBERS OF THE BOARD OF EDUCATION TO SERVE A FULL 4-YEAR TERM</t>
  </si>
  <si>
    <t>Jim Dombek T41N R4E MAYFIELD</t>
  </si>
  <si>
    <t>Eric Jones T41N R5E SYCAMORE</t>
  </si>
  <si>
    <t>Jason Hulst T41N R5E SYCAMORE</t>
  </si>
  <si>
    <t>Jeff Jacobson T41N R5E SYCAMORE</t>
  </si>
  <si>
    <t>Austin John Hofer T40N R5E CORTLAND</t>
  </si>
  <si>
    <t>HINCKLEY-BIG ROCK DISTRICT 429 FOR MEMBERS OF THE BOARD OF EDUCATION TO SERVE A FULL 4-YEAR TERM</t>
  </si>
  <si>
    <t>Melissa Oeters T38N R6E BIG ROCK</t>
  </si>
  <si>
    <t>Eric R. Wackerlin T38N R5E SQUAW GROVE</t>
  </si>
  <si>
    <t>Thomas Mullis T39N R5E PIERCE</t>
  </si>
  <si>
    <t>ELGIN COMMUNITY COLLEGE 509 FOR TRUSTEES OF THE COMMUNITY COLLEGE DISTRICT TO SERVE A 6-YEAR TERM</t>
  </si>
  <si>
    <t>Jennifer Rakow</t>
  </si>
  <si>
    <t>John Duffy</t>
  </si>
  <si>
    <t>Candace McCreary</t>
  </si>
  <si>
    <t>Roger Maxwell Ramey</t>
  </si>
  <si>
    <t>Shane Nowak</t>
  </si>
  <si>
    <t>HARPER COMMUNITY COLLEGE 512 FOR TRUSTEES OF THE COMMUNITY COLLEGE TO SERVE A 2-YEAR TERM</t>
  </si>
  <si>
    <t>C. Herb Johnson</t>
  </si>
  <si>
    <t>HARPER COMMUNITY COLLEGE 512 FOR TRUSTEES OF THE COMMUNITY COLLEGE DISTRICT TO SERVE A 6-YEAR TERM</t>
  </si>
  <si>
    <t>Mary Patricia (Pat) Stack</t>
  </si>
  <si>
    <t>Walt Mundt</t>
  </si>
  <si>
    <t>Phil Collins</t>
  </si>
  <si>
    <t>KISHWAUKEE COMMUNITY COLLEGE 523 FOR TRUSTEES TO SERVE A 6-YEAR TERM</t>
  </si>
  <si>
    <t>Robert B. Johnson</t>
  </si>
  <si>
    <t>Robert L. Hammon</t>
  </si>
  <si>
    <t>Linda R. Mason</t>
  </si>
  <si>
    <t>Donald R. Young, Jr.</t>
  </si>
  <si>
    <t>MC HENRY COUNTY COLLEGE 528 FOR TRUSTEES OF THE COMMUNITY COLLEGE DISTRICT TO SERVE A 6-YEAR TERM</t>
  </si>
  <si>
    <t>Linda Liddell</t>
  </si>
  <si>
    <t>Diane Evertsen</t>
  </si>
  <si>
    <t>David Schenk</t>
  </si>
  <si>
    <t>Thomas Allen</t>
  </si>
  <si>
    <t>George Lowe</t>
  </si>
  <si>
    <t>WAUBONSEE COMMUNITY COLLEGE 516 FOR TRUSTEES TO SERVE A 6-YEAR TERM</t>
  </si>
  <si>
    <t>Roger T. Harris</t>
  </si>
  <si>
    <t>Jimmie Delgado</t>
  </si>
  <si>
    <t>James K. "Jim" Michels</t>
  </si>
  <si>
    <t>ALGONQUIN LAKE IN THE HILLS FIRE DISTRICT FOR FIRE TRUSTEES TO SERVE A FULL 6-YEAR TERM</t>
  </si>
  <si>
    <t>John Bradach</t>
  </si>
  <si>
    <t>Michael Markowitz</t>
  </si>
  <si>
    <t>CARPENTERSVILLE &amp; COUNTRYSIDE FIRE DISTRICT FOR FIRE TRUSTEES TO SERVE A FULL 6-YEAR TERM</t>
  </si>
  <si>
    <t>Autumn Sheppard</t>
  </si>
  <si>
    <t>EAST DUNDEE &amp; COUNTRYSIDE FIRE DISTRICT FOR FIRE TRUSTEES TO SERVE A FULL 6-YEAR TERM</t>
  </si>
  <si>
    <t>Lark C. Sanders</t>
  </si>
  <si>
    <t>ELBURN &amp; COUNTRYSIDE FIRE PROTECTION DISTRICT FOR FIRE TRUSTEES TO SERVE A FULL 6-YEAR TERM</t>
  </si>
  <si>
    <t>Michael Anderson</t>
  </si>
  <si>
    <t>ELBURN &amp; COUNTRYSIDE FIRE PROTECTION DISTRICT FOR FIRE TRUSTEES TO SERVE A 4-YEAR TERM</t>
  </si>
  <si>
    <t>Alan Lee</t>
  </si>
  <si>
    <t>ELBURN &amp; COUNTRYSIDE FIRE PROTECTION DISTRICT FOR FIRE TRUSTEES TO SERVE A 2-YEAR TERM</t>
  </si>
  <si>
    <t>Lisa Engberg</t>
  </si>
  <si>
    <t>FOX RIVER &amp; COUNTRYSIDE FIRE/RESCUE DISTRICT FOR FIRE TRUSTEES TO SERVE A FULL 6-YEAR TERM</t>
  </si>
  <si>
    <t>Kristin LeBlanc</t>
  </si>
  <si>
    <t>Carl "Rudy" Herout</t>
  </si>
  <si>
    <t>James Wegman</t>
  </si>
  <si>
    <t>FOX RIVER &amp; COUNTRYSIDE FIRE/RESCUE DISTRICT FOR FIRE TRUSTEES TO SERVE AN UN-EXPIRED 2-YEAR TERM</t>
  </si>
  <si>
    <t>Michael Safranski</t>
  </si>
  <si>
    <t>Thomas G. Mollenhauer</t>
  </si>
  <si>
    <t>HAMPSHIRE FIRE DISTRICT FOR FIRE TRUSTEES TO SERVE A FULL 6-YEAR TERM</t>
  </si>
  <si>
    <t>Brian Pechtold</t>
  </si>
  <si>
    <t>HUNTLEY FIRE DISTRICT FOR FIRE TRUSTEES TO SERVE A FULL 6-YEAR TERM</t>
  </si>
  <si>
    <t>Bonnie Bayser</t>
  </si>
  <si>
    <t>John Davis</t>
  </si>
  <si>
    <t>Ryan Mains</t>
  </si>
  <si>
    <t>NORTH AURORA FIRE DISTRICT FOR FIRE TRUSTEES TO SERVE A FULL 6-YEAR TERM</t>
  </si>
  <si>
    <t>Kevin Fatten</t>
  </si>
  <si>
    <t>Richard H. Haen</t>
  </si>
  <si>
    <t>SUGAR GROVE FIRE DISTRICT FOR FIRE TRUSTEES TO SERVE A FULL 6-YEAR TERM</t>
  </si>
  <si>
    <t>John Guddendorf, Jr.</t>
  </si>
  <si>
    <t>Michael J. Fagel</t>
  </si>
  <si>
    <t>SUGAR GROVE FIRE DISTRICT FOR FIRE TRUSTEES TO SERVE AN UN-EXPIRED 2-YEAR TERM</t>
  </si>
  <si>
    <t>David B. Blankenship</t>
  </si>
  <si>
    <t>No</t>
  </si>
  <si>
    <t>Yes</t>
  </si>
  <si>
    <t>(BURLINGTON FIRE DIST) PROPOSITION TO CREATE A NEW TAX RATE</t>
  </si>
  <si>
    <t>(HAMPSHIRE FIRE DIST) PROPOSITION TO CREATE A NEW TAX RATE</t>
  </si>
  <si>
    <t>(HAMPSHIRE FIRE DIST) TORT LIABILITY FUND</t>
  </si>
  <si>
    <t>(FOREST PRESERVE) ISSUE $50,000,000 GENERAL OBLIGATION BONDS</t>
  </si>
  <si>
    <t>(ELGIN TOWNSHIP) PROPOSITION TO CREATE NEW TAX RATE</t>
  </si>
  <si>
    <t>(PINGREE GROVE &amp; CSIDE FIRE) TO ISSUE $8,500,000 GENERAL BONDS</t>
  </si>
  <si>
    <t>(VILL OF WAYNE) U-46 APPROVAL BY REFERENDUM OF PROPERTY TAX LEVY</t>
  </si>
  <si>
    <t>(GENEVA LIB) PROPOSITION TO ISSUE $21,800,000 LIBRARY BONDS</t>
  </si>
  <si>
    <t>(FOX RIVER &amp; CSIDE FIRE) PROPERTY TAX EXTENSION LIMITATION LAW</t>
  </si>
  <si>
    <t>Totals:</t>
  </si>
  <si>
    <t>Cook County</t>
  </si>
  <si>
    <t>Dupage County</t>
  </si>
  <si>
    <t>DeKalb County</t>
  </si>
  <si>
    <t>Kendall County</t>
  </si>
  <si>
    <t>City of Aurora</t>
  </si>
  <si>
    <t>CITY OF AURORA PCTS</t>
  </si>
  <si>
    <t>Ward 01 Pct 01</t>
  </si>
  <si>
    <t>Ward 01 Pct 02</t>
  </si>
  <si>
    <t>Ward 01 Pct 03</t>
  </si>
  <si>
    <t>Ward 01 Pct 04</t>
  </si>
  <si>
    <t>Ward 01 Pct 05</t>
  </si>
  <si>
    <t>Ward 01 Pct 06</t>
  </si>
  <si>
    <t>Ward 01 Pct 07</t>
  </si>
  <si>
    <t>Ward 01 Pct 08</t>
  </si>
  <si>
    <t>Ward 01 Pct 09</t>
  </si>
  <si>
    <t>Ward 02 Pct 01</t>
  </si>
  <si>
    <t>Ward 02 Pct 02</t>
  </si>
  <si>
    <t>Ward 02 Pct 03</t>
  </si>
  <si>
    <t>Ward 02 Pct 04</t>
  </si>
  <si>
    <t>Ward 02 Pct 05</t>
  </si>
  <si>
    <t>Ward 02 Pct 06</t>
  </si>
  <si>
    <t>Ward 03 Pct 01</t>
  </si>
  <si>
    <t>Ward 03 Pct 02</t>
  </si>
  <si>
    <t>Ward 03 Pct 03</t>
  </si>
  <si>
    <t>Ward 03 Pct 04</t>
  </si>
  <si>
    <t>Ward 03 Pct 05</t>
  </si>
  <si>
    <t>Ward 03 Pct 06</t>
  </si>
  <si>
    <t>Ward 03 Pct 07</t>
  </si>
  <si>
    <t>Ward 04 Pct 01</t>
  </si>
  <si>
    <t>Ward 04 Pct 02</t>
  </si>
  <si>
    <t>Ward 04 Pct 03</t>
  </si>
  <si>
    <t>Ward 04 Pct 04</t>
  </si>
  <si>
    <t>Ward 04 Pct 05</t>
  </si>
  <si>
    <t>Ward 04 Pct 06</t>
  </si>
  <si>
    <t>Ward 04 Pct 07</t>
  </si>
  <si>
    <t>Ward 04 Pct 08</t>
  </si>
  <si>
    <t>Ward 04 Pct 09</t>
  </si>
  <si>
    <t>Ward 04 Pct 10</t>
  </si>
  <si>
    <t>Ward 05 Pct 01</t>
  </si>
  <si>
    <t>Ward 05 Pct 02</t>
  </si>
  <si>
    <t>Ward 05 Pct 03</t>
  </si>
  <si>
    <t>Ward 05 Pct 04</t>
  </si>
  <si>
    <t>Ward 05 Pct 05</t>
  </si>
  <si>
    <t>Ward 05 Pct 06</t>
  </si>
  <si>
    <t>Ward 05 Pct 07</t>
  </si>
  <si>
    <t>Ward 05 Pct 08</t>
  </si>
  <si>
    <t>Ward 05 Pct 09</t>
  </si>
  <si>
    <t>Ward 05 Pct 10</t>
  </si>
  <si>
    <t>Ward 05 Pct 11</t>
  </si>
  <si>
    <t>Ward 05 Pct 12</t>
  </si>
  <si>
    <t>Ward 05 Pct 13</t>
  </si>
  <si>
    <t>Ward 05 Pct 14</t>
  </si>
  <si>
    <t>Ward 06 Pct 01</t>
  </si>
  <si>
    <t>Ward 06 Pct 02</t>
  </si>
  <si>
    <t>Ward 06 Pct 03</t>
  </si>
  <si>
    <t>Ward 06 Pct 04</t>
  </si>
  <si>
    <t>Ward 06 Pct 05</t>
  </si>
  <si>
    <t>Ward 06 Pct 06</t>
  </si>
  <si>
    <t>Ward 06 Pct 07</t>
  </si>
  <si>
    <t>Ward 06 Pct 08</t>
  </si>
  <si>
    <t>Ward 06 Pct 09</t>
  </si>
  <si>
    <t>Ward 06 Pct 10</t>
  </si>
  <si>
    <t>Ward 07 Pct 01</t>
  </si>
  <si>
    <t>Ward 07 Pct 02</t>
  </si>
  <si>
    <t>Ward 07 Pct 03</t>
  </si>
  <si>
    <t>Ward 07 Pct 04</t>
  </si>
  <si>
    <t>Ward 07 Pct 05</t>
  </si>
  <si>
    <t>Ward 07 Pct 06</t>
  </si>
  <si>
    <t>Ward 10 Pct 01</t>
  </si>
  <si>
    <t>COA TOTALS:</t>
  </si>
  <si>
    <t>Kendall County TOTALS</t>
  </si>
  <si>
    <t>Dupage County TOTALS</t>
  </si>
  <si>
    <t>Ward 09 Pct 04</t>
  </si>
  <si>
    <t>Ward 09 Pct 05</t>
  </si>
  <si>
    <t>Ward 09 Pct 06</t>
  </si>
  <si>
    <t>Ward 09 Pct 07</t>
  </si>
  <si>
    <t>Ward 09 Pct 08</t>
  </si>
  <si>
    <t>Ward 09 Pct 09</t>
  </si>
  <si>
    <t>Ward 09 Pct 10</t>
  </si>
  <si>
    <t>Ward 09 Pct 01</t>
  </si>
  <si>
    <t>Ward 09 Pct 02</t>
  </si>
  <si>
    <t>Ward 09 Pct 03</t>
  </si>
  <si>
    <t>DuPage County TOTALS</t>
  </si>
  <si>
    <t>TOTALS:</t>
  </si>
  <si>
    <t>Cook County TOTALS</t>
  </si>
  <si>
    <t>DuPage County Totals</t>
  </si>
  <si>
    <t>Dekalb County Totals</t>
  </si>
  <si>
    <t>McHenry County Totals</t>
  </si>
  <si>
    <t>Cook County Totals</t>
  </si>
  <si>
    <t>City of Aurora Totals</t>
  </si>
  <si>
    <t>Andrea D. Rich (Write In)</t>
  </si>
  <si>
    <t>DeKalb County Totals</t>
  </si>
  <si>
    <t>Mc Henry County Totals</t>
  </si>
  <si>
    <t>LaSalle County Totals</t>
  </si>
  <si>
    <t>Will County Totals</t>
  </si>
  <si>
    <t>Kendall County Totals</t>
  </si>
  <si>
    <t>Dupage County Totals</t>
  </si>
  <si>
    <t/>
  </si>
  <si>
    <t>Total</t>
  </si>
  <si>
    <t>VI</t>
  </si>
  <si>
    <t>SG</t>
  </si>
  <si>
    <t>SC</t>
  </si>
  <si>
    <t>RU</t>
  </si>
  <si>
    <t>PL</t>
  </si>
  <si>
    <t>KA</t>
  </si>
  <si>
    <t>HA</t>
  </si>
  <si>
    <t>GE</t>
  </si>
  <si>
    <t>EL</t>
  </si>
  <si>
    <t>DU</t>
  </si>
  <si>
    <t>CA</t>
  </si>
  <si>
    <t>BU</t>
  </si>
  <si>
    <t>BR</t>
  </si>
  <si>
    <t>BB</t>
  </si>
  <si>
    <t>BA</t>
  </si>
  <si>
    <t>AU</t>
  </si>
  <si>
    <t>Registereed Voters</t>
  </si>
  <si>
    <t>Township</t>
  </si>
  <si>
    <t>Precinct Name</t>
  </si>
  <si>
    <r>
      <rPr>
        <sz val="10"/>
        <color rgb="FF000000"/>
        <rFont val="Verdana"/>
        <family val="2"/>
      </rPr>
      <t xml:space="preserve">John A. Cunningham
</t>
    </r>
    <r>
      <rPr>
        <sz val="10"/>
        <color rgb="FF000000"/>
        <rFont val="Verdana"/>
        <family val="2"/>
      </rPr>
      <t>Kane County Clerk</t>
    </r>
  </si>
  <si>
    <t>Tuesday, April 04,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</si>
</sst>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7">
    <font>
      <sz val="11"/>
      <color theme="1"/>
      <name val="Calibri"/>
      <family val="2"/>
      <scheme val="minor"/>
    </font>
    <font>
      <b/>
      <sz val="11"/>
      <color theme="1"/>
      <name val="Calibri"/>
      <family val="2"/>
      <scheme val="minor"/>
    </font>
    <font>
      <sz val="10"/>
      <name val="MS Sans Serif"/>
    </font>
    <font>
      <b/>
      <sz val="10"/>
      <name val="Arial"/>
      <family val="2"/>
    </font>
    <font>
      <b/>
      <sz val="22"/>
      <name val="Arial"/>
      <family val="2"/>
    </font>
    <font>
      <b/>
      <sz val="12"/>
      <name val="Arial"/>
      <family val="2"/>
    </font>
    <font>
      <b/>
      <sz val="12"/>
      <name val="Antique Olive"/>
      <family val="2"/>
    </font>
    <font>
      <b/>
      <sz val="8"/>
      <color theme="1"/>
      <name val="Calibri"/>
      <family val="2"/>
      <scheme val="minor"/>
    </font>
    <font>
      <sz val="8"/>
      <color theme="1"/>
      <name val="Calibri"/>
      <family val="2"/>
      <scheme val="minor"/>
    </font>
    <font>
      <sz val="10"/>
      <name val="Arial"/>
      <family val="2"/>
    </font>
    <font>
      <b/>
      <sz val="10"/>
      <color theme="1"/>
      <name val="Calibri"/>
      <family val="2"/>
      <scheme val="minor"/>
    </font>
    <font>
      <b/>
      <sz val="12"/>
      <color theme="1"/>
      <name val="Calibri"/>
      <family val="2"/>
      <scheme val="minor"/>
    </font>
    <font>
      <sz val="11"/>
      <color rgb="FF000000"/>
      <name val="Calibri"/>
      <family val="2"/>
      <scheme val="minor"/>
    </font>
    <font>
      <sz val="11"/>
      <name val="Calibri"/>
      <family val="2"/>
    </font>
    <font>
      <sz val="10"/>
      <color rgb="FF000000"/>
      <name val="Arial"/>
      <family val="2"/>
    </font>
    <font>
      <sz val="10"/>
      <color rgb="FF000000"/>
      <name val="Verdana"/>
      <family val="2"/>
    </font>
    <font>
      <b/>
      <sz val="10"/>
      <color rgb="FF000000"/>
      <name val="Arial"/>
      <family val="2"/>
    </font>
  </fonts>
  <fills count="2">
    <fill>
      <patternFill patternType="none"/>
    </fill>
    <fill>
      <patternFill patternType="gray125"/>
    </fill>
  </fills>
  <borders count="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right style="thin">
        <color rgb="FFD3D3D3"/>
      </right>
      <top/>
      <bottom style="thin">
        <color rgb="FFD3D3D3"/>
      </bottom>
      <diagonal/>
    </border>
    <border>
      <left style="thin">
        <color rgb="FFD3D3D3"/>
      </left>
      <right/>
      <top/>
      <bottom style="thin">
        <color rgb="FFD3D3D3"/>
      </bottom>
      <diagonal/>
    </border>
    <border>
      <left/>
      <right/>
      <top style="thin">
        <color rgb="FFD3D3D3"/>
      </top>
      <bottom style="thin">
        <color rgb="FFD3D3D3"/>
      </bottom>
      <diagonal/>
    </border>
    <border>
      <left/>
      <right style="thin">
        <color rgb="FFD3D3D3"/>
      </right>
      <top style="thin">
        <color rgb="FFD3D3D3"/>
      </top>
      <bottom/>
      <diagonal/>
    </border>
  </borders>
  <cellStyleXfs count="3">
    <xf numFmtId="0" fontId="0" fillId="0" borderId="0"/>
    <xf numFmtId="0" fontId="2" fillId="0" borderId="0"/>
    <xf numFmtId="0" fontId="12" fillId="0" borderId="0"/>
  </cellStyleXfs>
  <cellXfs count="75">
    <xf numFmtId="0" fontId="0" fillId="0" borderId="0" xfId="0"/>
    <xf numFmtId="0" fontId="2" fillId="0" borderId="1" xfId="1" applyBorder="1"/>
    <xf numFmtId="0" fontId="2" fillId="0" borderId="3" xfId="1" applyBorder="1"/>
    <xf numFmtId="0" fontId="2" fillId="0" borderId="0" xfId="1"/>
    <xf numFmtId="0" fontId="2" fillId="0" borderId="4" xfId="1" applyBorder="1"/>
    <xf numFmtId="0" fontId="2" fillId="0" borderId="5" xfId="1" applyBorder="1"/>
    <xf numFmtId="0" fontId="2" fillId="0" borderId="0" xfId="1" applyBorder="1"/>
    <xf numFmtId="0" fontId="5" fillId="0" borderId="0" xfId="1" applyFont="1" applyBorder="1"/>
    <xf numFmtId="0" fontId="6" fillId="0" borderId="0" xfId="1" applyFont="1" applyBorder="1"/>
    <xf numFmtId="0" fontId="2" fillId="0" borderId="6" xfId="1" applyBorder="1"/>
    <xf numFmtId="0" fontId="2" fillId="0" borderId="7" xfId="1" applyBorder="1"/>
    <xf numFmtId="0" fontId="2" fillId="0" borderId="8" xfId="1" applyBorder="1"/>
    <xf numFmtId="0" fontId="0" fillId="0" borderId="7" xfId="0" applyBorder="1"/>
    <xf numFmtId="0" fontId="1" fillId="0" borderId="7" xfId="0" applyFont="1" applyBorder="1" applyAlignment="1">
      <alignment textRotation="90"/>
    </xf>
    <xf numFmtId="0" fontId="0" fillId="0" borderId="2" xfId="0" applyBorder="1"/>
    <xf numFmtId="0" fontId="7" fillId="0" borderId="0" xfId="0" applyFont="1"/>
    <xf numFmtId="0" fontId="8" fillId="0" borderId="0" xfId="0" applyFont="1"/>
    <xf numFmtId="10" fontId="8" fillId="0" borderId="0" xfId="0" applyNumberFormat="1" applyFont="1"/>
    <xf numFmtId="0" fontId="7" fillId="0" borderId="2" xfId="0" applyFont="1" applyBorder="1"/>
    <xf numFmtId="0" fontId="8" fillId="0" borderId="2" xfId="0" applyFont="1" applyBorder="1"/>
    <xf numFmtId="10" fontId="8" fillId="0" borderId="2" xfId="0" applyNumberFormat="1" applyFont="1" applyBorder="1"/>
    <xf numFmtId="0" fontId="1" fillId="0" borderId="7" xfId="0" applyFont="1" applyBorder="1" applyAlignment="1">
      <alignment textRotation="90" wrapText="1"/>
    </xf>
    <xf numFmtId="0" fontId="0" fillId="0" borderId="9" xfId="0" applyBorder="1"/>
    <xf numFmtId="0" fontId="7" fillId="0" borderId="9" xfId="0" applyFont="1" applyBorder="1"/>
    <xf numFmtId="10" fontId="7" fillId="0" borderId="9" xfId="0" applyNumberFormat="1" applyFont="1" applyBorder="1"/>
    <xf numFmtId="0" fontId="7" fillId="0" borderId="9" xfId="0" applyFont="1" applyBorder="1" applyAlignment="1">
      <alignment wrapText="1"/>
    </xf>
    <xf numFmtId="10" fontId="7" fillId="0" borderId="2" xfId="0" applyNumberFormat="1" applyFont="1" applyBorder="1"/>
    <xf numFmtId="0" fontId="9" fillId="0" borderId="0" xfId="1" applyFont="1"/>
    <xf numFmtId="0" fontId="7" fillId="0" borderId="10" xfId="0" applyFont="1" applyBorder="1"/>
    <xf numFmtId="0" fontId="8" fillId="0" borderId="9" xfId="0" applyFont="1" applyBorder="1"/>
    <xf numFmtId="0" fontId="10" fillId="0" borderId="10" xfId="0" applyFont="1" applyBorder="1"/>
    <xf numFmtId="0" fontId="10" fillId="0" borderId="9" xfId="0" applyFont="1" applyBorder="1"/>
    <xf numFmtId="10" fontId="1" fillId="0" borderId="9" xfId="0" applyNumberFormat="1" applyFont="1" applyBorder="1"/>
    <xf numFmtId="10" fontId="8" fillId="0" borderId="9" xfId="0" applyNumberFormat="1" applyFont="1" applyBorder="1"/>
    <xf numFmtId="10" fontId="10" fillId="0" borderId="9" xfId="0" applyNumberFormat="1" applyFont="1" applyBorder="1"/>
    <xf numFmtId="0" fontId="8" fillId="0" borderId="10" xfId="0" applyFont="1" applyBorder="1"/>
    <xf numFmtId="0" fontId="1" fillId="0" borderId="9" xfId="0" applyFont="1" applyBorder="1"/>
    <xf numFmtId="10" fontId="7" fillId="0" borderId="9" xfId="0" applyNumberFormat="1" applyFont="1" applyBorder="1" applyAlignment="1">
      <alignment wrapText="1"/>
    </xf>
    <xf numFmtId="0" fontId="11" fillId="0" borderId="10" xfId="0" applyFont="1" applyBorder="1"/>
    <xf numFmtId="0" fontId="11" fillId="0" borderId="9" xfId="0" applyFont="1" applyBorder="1"/>
    <xf numFmtId="10" fontId="11" fillId="0" borderId="9" xfId="0" applyNumberFormat="1" applyFont="1" applyBorder="1"/>
    <xf numFmtId="9" fontId="7" fillId="0" borderId="9" xfId="0" applyNumberFormat="1" applyFont="1" applyBorder="1"/>
    <xf numFmtId="0" fontId="3" fillId="0" borderId="2" xfId="1" applyFont="1" applyBorder="1" applyAlignment="1">
      <alignment horizontal="center"/>
    </xf>
    <xf numFmtId="0" fontId="4" fillId="0" borderId="0" xfId="1" applyFont="1" applyBorder="1" applyAlignment="1">
      <alignment horizontal="center"/>
    </xf>
    <xf numFmtId="164" fontId="4" fillId="0" borderId="0" xfId="1" applyNumberFormat="1" applyFont="1" applyBorder="1" applyAlignment="1">
      <alignment horizontal="center"/>
    </xf>
    <xf numFmtId="0" fontId="2" fillId="0" borderId="0" xfId="1" applyBorder="1" applyAlignment="1">
      <alignment horizontal="center"/>
    </xf>
    <xf numFmtId="0" fontId="2" fillId="0" borderId="0" xfId="1" applyAlignment="1">
      <alignment horizontal="center"/>
    </xf>
    <xf numFmtId="0" fontId="1" fillId="0" borderId="0" xfId="0" applyFont="1" applyAlignment="1">
      <alignment horizontal="center"/>
    </xf>
    <xf numFmtId="0" fontId="0" fillId="0" borderId="0" xfId="0" applyAlignment="1">
      <alignment horizontal="center"/>
    </xf>
    <xf numFmtId="0" fontId="0" fillId="0" borderId="0" xfId="0" applyAlignment="1">
      <alignment horizontal="center" wrapText="1"/>
    </xf>
    <xf numFmtId="0" fontId="3" fillId="0" borderId="0" xfId="1" applyFont="1" applyAlignment="1">
      <alignment horizontal="center"/>
    </xf>
    <xf numFmtId="0" fontId="3" fillId="0" borderId="7" xfId="1" applyFont="1" applyBorder="1" applyAlignment="1">
      <alignment horizontal="center"/>
    </xf>
    <xf numFmtId="0" fontId="9" fillId="0" borderId="0" xfId="1" applyFont="1" applyAlignment="1">
      <alignment horizontal="left" wrapText="1"/>
    </xf>
    <xf numFmtId="0" fontId="9" fillId="0" borderId="2" xfId="1" applyFont="1" applyBorder="1" applyAlignment="1">
      <alignment horizontal="center"/>
    </xf>
    <xf numFmtId="0" fontId="13" fillId="0" borderId="0" xfId="2" applyFont="1" applyFill="1" applyBorder="1"/>
    <xf numFmtId="2" fontId="13" fillId="0" borderId="0" xfId="2" applyNumberFormat="1" applyFont="1" applyFill="1" applyBorder="1"/>
    <xf numFmtId="0" fontId="14" fillId="0" borderId="11" xfId="2" applyNumberFormat="1" applyFont="1" applyFill="1" applyBorder="1" applyAlignment="1">
      <alignment vertical="top" wrapText="1" readingOrder="1"/>
    </xf>
    <xf numFmtId="2" fontId="14" fillId="0" borderId="11" xfId="2" applyNumberFormat="1" applyFont="1" applyFill="1" applyBorder="1" applyAlignment="1">
      <alignment vertical="top" wrapText="1" readingOrder="1"/>
    </xf>
    <xf numFmtId="0" fontId="13" fillId="0" borderId="12" xfId="2" applyNumberFormat="1" applyFont="1" applyFill="1" applyBorder="1" applyAlignment="1">
      <alignment vertical="top" wrapText="1"/>
    </xf>
    <xf numFmtId="0" fontId="14" fillId="0" borderId="11" xfId="2" applyNumberFormat="1" applyFont="1" applyFill="1" applyBorder="1" applyAlignment="1">
      <alignment vertical="top" wrapText="1" readingOrder="1"/>
    </xf>
    <xf numFmtId="0" fontId="14" fillId="0" borderId="13" xfId="2" applyNumberFormat="1" applyFont="1" applyFill="1" applyBorder="1" applyAlignment="1">
      <alignment vertical="top" wrapText="1" readingOrder="1"/>
    </xf>
    <xf numFmtId="2" fontId="14" fillId="0" borderId="13" xfId="2" applyNumberFormat="1" applyFont="1" applyFill="1" applyBorder="1" applyAlignment="1">
      <alignment vertical="top" wrapText="1" readingOrder="1"/>
    </xf>
    <xf numFmtId="0" fontId="13" fillId="0" borderId="14" xfId="2" applyNumberFormat="1" applyFont="1" applyFill="1" applyBorder="1" applyAlignment="1">
      <alignment vertical="top" wrapText="1"/>
    </xf>
    <xf numFmtId="0" fontId="14" fillId="0" borderId="13" xfId="2" applyNumberFormat="1" applyFont="1" applyFill="1" applyBorder="1" applyAlignment="1">
      <alignment vertical="top" wrapText="1" readingOrder="1"/>
    </xf>
    <xf numFmtId="2" fontId="13" fillId="0" borderId="15" xfId="2" applyNumberFormat="1" applyFont="1" applyFill="1" applyBorder="1" applyAlignment="1">
      <alignment vertical="top" wrapText="1"/>
    </xf>
    <xf numFmtId="0" fontId="13" fillId="0" borderId="15" xfId="2" applyNumberFormat="1" applyFont="1" applyFill="1" applyBorder="1" applyAlignment="1">
      <alignment vertical="top" wrapText="1"/>
    </xf>
    <xf numFmtId="0" fontId="13" fillId="0" borderId="16" xfId="2" applyNumberFormat="1" applyFont="1" applyFill="1" applyBorder="1" applyAlignment="1">
      <alignment vertical="top" wrapText="1"/>
    </xf>
    <xf numFmtId="0" fontId="13" fillId="0" borderId="17" xfId="2" applyNumberFormat="1" applyFont="1" applyFill="1" applyBorder="1" applyAlignment="1">
      <alignment vertical="top" wrapText="1"/>
    </xf>
    <xf numFmtId="0" fontId="13" fillId="0" borderId="18" xfId="2" applyNumberFormat="1" applyFont="1" applyFill="1" applyBorder="1" applyAlignment="1">
      <alignment vertical="top" wrapText="1"/>
    </xf>
    <xf numFmtId="2" fontId="14" fillId="0" borderId="13" xfId="2" applyNumberFormat="1" applyFont="1" applyFill="1" applyBorder="1" applyAlignment="1">
      <alignment horizontal="center" textRotation="90" wrapText="1" readingOrder="1"/>
    </xf>
    <xf numFmtId="0" fontId="14" fillId="0" borderId="13" xfId="2" applyNumberFormat="1" applyFont="1" applyFill="1" applyBorder="1" applyAlignment="1">
      <alignment horizontal="center" textRotation="90" wrapText="1" readingOrder="1"/>
    </xf>
    <xf numFmtId="0" fontId="13" fillId="0" borderId="19" xfId="2" applyNumberFormat="1" applyFont="1" applyFill="1" applyBorder="1" applyAlignment="1">
      <alignment vertical="top" wrapText="1"/>
    </xf>
    <xf numFmtId="0" fontId="13" fillId="0" borderId="0" xfId="2" applyFont="1" applyFill="1" applyBorder="1"/>
    <xf numFmtId="0" fontId="15" fillId="0" borderId="0" xfId="2" applyNumberFormat="1" applyFont="1" applyFill="1" applyBorder="1" applyAlignment="1">
      <alignment horizontal="center" vertical="top" wrapText="1" readingOrder="1"/>
    </xf>
    <xf numFmtId="0" fontId="16" fillId="0" borderId="0" xfId="2" applyNumberFormat="1" applyFont="1" applyFill="1" applyBorder="1" applyAlignment="1">
      <alignment horizontal="center" vertical="top" wrapText="1" readingOrder="1"/>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calcChain" Target="calcChain.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theme" Target="theme/theme1.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customXml" Target="../customXml/item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sharedStrings" Target="sharedStrings.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customXml" Target="../customXml/item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customXml" Target="../customXml/item3.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7</xdr:col>
      <xdr:colOff>0</xdr:colOff>
      <xdr:row>30</xdr:row>
      <xdr:rowOff>66675</xdr:rowOff>
    </xdr:to>
    <xdr:pic macro="[0]!Picture1_Click">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543050"/>
          <a:ext cx="4067175" cy="395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0</xdr:colOff>
      <xdr:row>34</xdr:row>
      <xdr:rowOff>0</xdr:rowOff>
    </xdr:from>
    <xdr:to>
      <xdr:col>5</xdr:col>
      <xdr:colOff>171450</xdr:colOff>
      <xdr:row>37</xdr:row>
      <xdr:rowOff>104775</xdr:rowOff>
    </xdr:to>
    <xdr:pic>
      <xdr:nvPicPr>
        <xdr:cNvPr id="3" name="Picture 2" descr="JohnSi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6153150"/>
          <a:ext cx="3019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363.bin"/></Relationships>
</file>

<file path=xl/worksheets/_rels/sheet364.xml.rels><?xml version="1.0" encoding="UTF-8" standalone="yes"?>
<Relationships xmlns="http://schemas.openxmlformats.org/package/2006/relationships"><Relationship Id="rId1" Type="http://schemas.openxmlformats.org/officeDocument/2006/relationships/printerSettings" Target="../printerSettings/printerSettings364.bin"/></Relationships>
</file>

<file path=xl/worksheets/_rels/sheet365.xml.rels><?xml version="1.0" encoding="UTF-8" standalone="yes"?>
<Relationships xmlns="http://schemas.openxmlformats.org/package/2006/relationships"><Relationship Id="rId1" Type="http://schemas.openxmlformats.org/officeDocument/2006/relationships/printerSettings" Target="../printerSettings/printerSettings365.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366.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367.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374.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375.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377.bin"/></Relationships>
</file>

<file path=xl/worksheets/_rels/sheet378.xml.rels><?xml version="1.0" encoding="UTF-8" standalone="yes"?>
<Relationships xmlns="http://schemas.openxmlformats.org/package/2006/relationships"><Relationship Id="rId1" Type="http://schemas.openxmlformats.org/officeDocument/2006/relationships/printerSettings" Target="../printerSettings/printerSettings378.bin"/></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37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381.bin"/></Relationships>
</file>

<file path=xl/worksheets/_rels/sheet382.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383.bin"/></Relationships>
</file>

<file path=xl/worksheets/_rels/sheet384.xml.rels><?xml version="1.0" encoding="UTF-8" standalone="yes"?>
<Relationships xmlns="http://schemas.openxmlformats.org/package/2006/relationships"><Relationship Id="rId1" Type="http://schemas.openxmlformats.org/officeDocument/2006/relationships/printerSettings" Target="../printerSettings/printerSettings384.bin"/></Relationships>
</file>

<file path=xl/worksheets/_rels/sheet385.xml.rels><?xml version="1.0" encoding="UTF-8" standalone="yes"?>
<Relationships xmlns="http://schemas.openxmlformats.org/package/2006/relationships"><Relationship Id="rId1" Type="http://schemas.openxmlformats.org/officeDocument/2006/relationships/printerSettings" Target="../printerSettings/printerSettings385.bin"/></Relationships>
</file>

<file path=xl/worksheets/_rels/sheet386.xml.rels><?xml version="1.0" encoding="UTF-8" standalone="yes"?>
<Relationships xmlns="http://schemas.openxmlformats.org/package/2006/relationships"><Relationship Id="rId1" Type="http://schemas.openxmlformats.org/officeDocument/2006/relationships/printerSettings" Target="../printerSettings/printerSettings386.bin"/></Relationships>
</file>

<file path=xl/worksheets/_rels/sheet387.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38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390.bin"/></Relationships>
</file>

<file path=xl/worksheets/_rels/sheet391.xml.rels><?xml version="1.0" encoding="UTF-8" standalone="yes"?>
<Relationships xmlns="http://schemas.openxmlformats.org/package/2006/relationships"><Relationship Id="rId1" Type="http://schemas.openxmlformats.org/officeDocument/2006/relationships/printerSettings" Target="../printerSettings/printerSettings391.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392.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393.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394.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399.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401.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404.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405.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406.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407.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408.xml.rels><?xml version="1.0" encoding="UTF-8" standalone="yes"?>
<Relationships xmlns="http://schemas.openxmlformats.org/package/2006/relationships"><Relationship Id="rId1" Type="http://schemas.openxmlformats.org/officeDocument/2006/relationships/printerSettings" Target="../printerSettings/printerSettings408.bin"/></Relationships>
</file>

<file path=xl/worksheets/_rels/sheet409.xml.rels><?xml version="1.0" encoding="UTF-8" standalone="yes"?>
<Relationships xmlns="http://schemas.openxmlformats.org/package/2006/relationships"><Relationship Id="rId1" Type="http://schemas.openxmlformats.org/officeDocument/2006/relationships/printerSettings" Target="../printerSettings/printerSettings40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0.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411.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412.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414.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415.xml.rels><?xml version="1.0" encoding="UTF-8" standalone="yes"?>
<Relationships xmlns="http://schemas.openxmlformats.org/package/2006/relationships"><Relationship Id="rId1" Type="http://schemas.openxmlformats.org/officeDocument/2006/relationships/printerSettings" Target="../printerSettings/printerSettings415.bin"/></Relationships>
</file>

<file path=xl/worksheets/_rels/sheet416.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417.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418.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419.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420.bin"/></Relationships>
</file>

<file path=xl/worksheets/_rels/sheet421.xml.rels><?xml version="1.0" encoding="UTF-8" standalone="yes"?>
<Relationships xmlns="http://schemas.openxmlformats.org/package/2006/relationships"><Relationship Id="rId1" Type="http://schemas.openxmlformats.org/officeDocument/2006/relationships/printerSettings" Target="../printerSettings/printerSettings421.bin"/></Relationships>
</file>

<file path=xl/worksheets/_rels/sheet422.xml.rels><?xml version="1.0" encoding="UTF-8" standalone="yes"?>
<Relationships xmlns="http://schemas.openxmlformats.org/package/2006/relationships"><Relationship Id="rId1" Type="http://schemas.openxmlformats.org/officeDocument/2006/relationships/printerSettings" Target="../printerSettings/printerSettings422.bin"/></Relationships>
</file>

<file path=xl/worksheets/_rels/sheet423.xml.rels><?xml version="1.0" encoding="UTF-8" standalone="yes"?>
<Relationships xmlns="http://schemas.openxmlformats.org/package/2006/relationships"><Relationship Id="rId1" Type="http://schemas.openxmlformats.org/officeDocument/2006/relationships/printerSettings" Target="../printerSettings/printerSettings423.bin"/></Relationships>
</file>

<file path=xl/worksheets/_rels/sheet424.xml.rels><?xml version="1.0" encoding="UTF-8" standalone="yes"?>
<Relationships xmlns="http://schemas.openxmlformats.org/package/2006/relationships"><Relationship Id="rId1" Type="http://schemas.openxmlformats.org/officeDocument/2006/relationships/printerSettings" Target="../printerSettings/printerSettings424.bin"/></Relationships>
</file>

<file path=xl/worksheets/_rels/sheet425.xml.rels><?xml version="1.0" encoding="UTF-8" standalone="yes"?>
<Relationships xmlns="http://schemas.openxmlformats.org/package/2006/relationships"><Relationship Id="rId1" Type="http://schemas.openxmlformats.org/officeDocument/2006/relationships/printerSettings" Target="../printerSettings/printerSettings425.bin"/></Relationships>
</file>

<file path=xl/worksheets/_rels/sheet426.xml.rels><?xml version="1.0" encoding="UTF-8" standalone="yes"?>
<Relationships xmlns="http://schemas.openxmlformats.org/package/2006/relationships"><Relationship Id="rId1" Type="http://schemas.openxmlformats.org/officeDocument/2006/relationships/printerSettings" Target="../printerSettings/printerSettings426.bin"/></Relationships>
</file>

<file path=xl/worksheets/_rels/sheet427.xml.rels><?xml version="1.0" encoding="UTF-8" standalone="yes"?>
<Relationships xmlns="http://schemas.openxmlformats.org/package/2006/relationships"><Relationship Id="rId1" Type="http://schemas.openxmlformats.org/officeDocument/2006/relationships/printerSettings" Target="../printerSettings/printerSettings427.bin"/></Relationships>
</file>

<file path=xl/worksheets/_rels/sheet428.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429.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0.xml.rels><?xml version="1.0" encoding="UTF-8" standalone="yes"?>
<Relationships xmlns="http://schemas.openxmlformats.org/package/2006/relationships"><Relationship Id="rId1" Type="http://schemas.openxmlformats.org/officeDocument/2006/relationships/printerSettings" Target="../printerSettings/printerSettings430.bin"/></Relationships>
</file>

<file path=xl/worksheets/_rels/sheet431.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433.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434.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435.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438.xml.rels><?xml version="1.0" encoding="UTF-8" standalone="yes"?>
<Relationships xmlns="http://schemas.openxmlformats.org/package/2006/relationships"><Relationship Id="rId1" Type="http://schemas.openxmlformats.org/officeDocument/2006/relationships/printerSettings" Target="../printerSettings/printerSettings438.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441.xml.rels><?xml version="1.0" encoding="UTF-8" standalone="yes"?>
<Relationships xmlns="http://schemas.openxmlformats.org/package/2006/relationships"><Relationship Id="rId1" Type="http://schemas.openxmlformats.org/officeDocument/2006/relationships/printerSettings" Target="../printerSettings/printerSettings441.bin"/></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446.bin"/></Relationships>
</file>

<file path=xl/worksheets/_rels/sheet447.xml.rels><?xml version="1.0" encoding="UTF-8" standalone="yes"?>
<Relationships xmlns="http://schemas.openxmlformats.org/package/2006/relationships"><Relationship Id="rId1" Type="http://schemas.openxmlformats.org/officeDocument/2006/relationships/printerSettings" Target="../printerSettings/printerSettings447.bin"/></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448.bin"/></Relationships>
</file>

<file path=xl/worksheets/_rels/sheet449.xml.rels><?xml version="1.0" encoding="UTF-8" standalone="yes"?>
<Relationships xmlns="http://schemas.openxmlformats.org/package/2006/relationships"><Relationship Id="rId1" Type="http://schemas.openxmlformats.org/officeDocument/2006/relationships/printerSettings" Target="../printerSettings/printerSettings44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0.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451.xml.rels><?xml version="1.0" encoding="UTF-8" standalone="yes"?>
<Relationships xmlns="http://schemas.openxmlformats.org/package/2006/relationships"><Relationship Id="rId1" Type="http://schemas.openxmlformats.org/officeDocument/2006/relationships/printerSettings" Target="../printerSettings/printerSettings451.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452.bin"/></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453.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454.bin"/></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455.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456.bin"/></Relationships>
</file>

<file path=xl/worksheets/_rels/sheet457.xml.rels><?xml version="1.0" encoding="UTF-8" standalone="yes"?>
<Relationships xmlns="http://schemas.openxmlformats.org/package/2006/relationships"><Relationship Id="rId1" Type="http://schemas.openxmlformats.org/officeDocument/2006/relationships/printerSettings" Target="../printerSettings/printerSettings457.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458.bin"/></Relationships>
</file>

<file path=xl/worksheets/_rels/sheet459.xml.rels><?xml version="1.0" encoding="UTF-8" standalone="yes"?>
<Relationships xmlns="http://schemas.openxmlformats.org/package/2006/relationships"><Relationship Id="rId1" Type="http://schemas.openxmlformats.org/officeDocument/2006/relationships/printerSettings" Target="../printerSettings/printerSettings45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460.bin"/></Relationships>
</file>

<file path=xl/worksheets/_rels/sheet461.xml.rels><?xml version="1.0" encoding="UTF-8" standalone="yes"?>
<Relationships xmlns="http://schemas.openxmlformats.org/package/2006/relationships"><Relationship Id="rId1" Type="http://schemas.openxmlformats.org/officeDocument/2006/relationships/printerSettings" Target="../printerSettings/printerSettings461.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462.bin"/></Relationships>
</file>

<file path=xl/worksheets/_rels/sheet463.xml.rels><?xml version="1.0" encoding="UTF-8" standalone="yes"?>
<Relationships xmlns="http://schemas.openxmlformats.org/package/2006/relationships"><Relationship Id="rId1" Type="http://schemas.openxmlformats.org/officeDocument/2006/relationships/printerSettings" Target="../printerSettings/printerSettings463.bin"/></Relationships>
</file>

<file path=xl/worksheets/_rels/sheet464.xml.rels><?xml version="1.0" encoding="UTF-8" standalone="yes"?>
<Relationships xmlns="http://schemas.openxmlformats.org/package/2006/relationships"><Relationship Id="rId1" Type="http://schemas.openxmlformats.org/officeDocument/2006/relationships/printerSettings" Target="../printerSettings/printerSettings464.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465.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466.bin"/></Relationships>
</file>

<file path=xl/worksheets/_rels/sheet467.xml.rels><?xml version="1.0" encoding="UTF-8" standalone="yes"?>
<Relationships xmlns="http://schemas.openxmlformats.org/package/2006/relationships"><Relationship Id="rId1" Type="http://schemas.openxmlformats.org/officeDocument/2006/relationships/printerSettings" Target="../printerSettings/printerSettings467.bin"/></Relationships>
</file>

<file path=xl/worksheets/_rels/sheet468.xml.rels><?xml version="1.0" encoding="UTF-8" standalone="yes"?>
<Relationships xmlns="http://schemas.openxmlformats.org/package/2006/relationships"><Relationship Id="rId1" Type="http://schemas.openxmlformats.org/officeDocument/2006/relationships/printerSettings" Target="../printerSettings/printerSettings468.bin"/></Relationships>
</file>

<file path=xl/worksheets/_rels/sheet469.xml.rels><?xml version="1.0" encoding="UTF-8" standalone="yes"?>
<Relationships xmlns="http://schemas.openxmlformats.org/package/2006/relationships"><Relationship Id="rId1" Type="http://schemas.openxmlformats.org/officeDocument/2006/relationships/printerSettings" Target="../printerSettings/printerSettings46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0.xml.rels><?xml version="1.0" encoding="UTF-8" standalone="yes"?>
<Relationships xmlns="http://schemas.openxmlformats.org/package/2006/relationships"><Relationship Id="rId1" Type="http://schemas.openxmlformats.org/officeDocument/2006/relationships/printerSettings" Target="../printerSettings/printerSettings470.bin"/></Relationships>
</file>

<file path=xl/worksheets/_rels/sheet471.xml.rels><?xml version="1.0" encoding="UTF-8" standalone="yes"?>
<Relationships xmlns="http://schemas.openxmlformats.org/package/2006/relationships"><Relationship Id="rId1" Type="http://schemas.openxmlformats.org/officeDocument/2006/relationships/printerSettings" Target="../printerSettings/printerSettings471.bin"/></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472.bin"/></Relationships>
</file>

<file path=xl/worksheets/_rels/sheet473.xml.rels><?xml version="1.0" encoding="UTF-8" standalone="yes"?>
<Relationships xmlns="http://schemas.openxmlformats.org/package/2006/relationships"><Relationship Id="rId1" Type="http://schemas.openxmlformats.org/officeDocument/2006/relationships/printerSettings" Target="../printerSettings/printerSettings473.bin"/></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474.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475.bin"/></Relationships>
</file>

<file path=xl/worksheets/_rels/sheet476.xml.rels><?xml version="1.0" encoding="UTF-8" standalone="yes"?>
<Relationships xmlns="http://schemas.openxmlformats.org/package/2006/relationships"><Relationship Id="rId1" Type="http://schemas.openxmlformats.org/officeDocument/2006/relationships/printerSettings" Target="../printerSettings/printerSettings476.bin"/></Relationships>
</file>

<file path=xl/worksheets/_rels/sheet477.xml.rels><?xml version="1.0" encoding="UTF-8" standalone="yes"?>
<Relationships xmlns="http://schemas.openxmlformats.org/package/2006/relationships"><Relationship Id="rId1" Type="http://schemas.openxmlformats.org/officeDocument/2006/relationships/printerSettings" Target="../printerSettings/printerSettings477.bin"/></Relationships>
</file>

<file path=xl/worksheets/_rels/sheet478.xml.rels><?xml version="1.0" encoding="UTF-8" standalone="yes"?>
<Relationships xmlns="http://schemas.openxmlformats.org/package/2006/relationships"><Relationship Id="rId1" Type="http://schemas.openxmlformats.org/officeDocument/2006/relationships/printerSettings" Target="../printerSettings/printerSettings478.bin"/></Relationships>
</file>

<file path=xl/worksheets/_rels/sheet479.xml.rels><?xml version="1.0" encoding="UTF-8" standalone="yes"?>
<Relationships xmlns="http://schemas.openxmlformats.org/package/2006/relationships"><Relationship Id="rId1" Type="http://schemas.openxmlformats.org/officeDocument/2006/relationships/printerSettings" Target="../printerSettings/printerSettings47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0.xml.rels><?xml version="1.0" encoding="UTF-8" standalone="yes"?>
<Relationships xmlns="http://schemas.openxmlformats.org/package/2006/relationships"><Relationship Id="rId1" Type="http://schemas.openxmlformats.org/officeDocument/2006/relationships/printerSettings" Target="../printerSettings/printerSettings480.bin"/></Relationships>
</file>

<file path=xl/worksheets/_rels/sheet481.xml.rels><?xml version="1.0" encoding="UTF-8" standalone="yes"?>
<Relationships xmlns="http://schemas.openxmlformats.org/package/2006/relationships"><Relationship Id="rId1" Type="http://schemas.openxmlformats.org/officeDocument/2006/relationships/printerSettings" Target="../printerSettings/printerSettings481.bin"/></Relationships>
</file>

<file path=xl/worksheets/_rels/sheet482.xml.rels><?xml version="1.0" encoding="UTF-8" standalone="yes"?>
<Relationships xmlns="http://schemas.openxmlformats.org/package/2006/relationships"><Relationship Id="rId1" Type="http://schemas.openxmlformats.org/officeDocument/2006/relationships/printerSettings" Target="../printerSettings/printerSettings482.bin"/></Relationships>
</file>

<file path=xl/worksheets/_rels/sheet483.xml.rels><?xml version="1.0" encoding="UTF-8" standalone="yes"?>
<Relationships xmlns="http://schemas.openxmlformats.org/package/2006/relationships"><Relationship Id="rId1" Type="http://schemas.openxmlformats.org/officeDocument/2006/relationships/printerSettings" Target="../printerSettings/printerSettings483.bin"/></Relationships>
</file>

<file path=xl/worksheets/_rels/sheet484.xml.rels><?xml version="1.0" encoding="UTF-8" standalone="yes"?>
<Relationships xmlns="http://schemas.openxmlformats.org/package/2006/relationships"><Relationship Id="rId1" Type="http://schemas.openxmlformats.org/officeDocument/2006/relationships/printerSettings" Target="../printerSettings/printerSettings484.bin"/></Relationships>
</file>

<file path=xl/worksheets/_rels/sheet485.xml.rels><?xml version="1.0" encoding="UTF-8" standalone="yes"?>
<Relationships xmlns="http://schemas.openxmlformats.org/package/2006/relationships"><Relationship Id="rId1" Type="http://schemas.openxmlformats.org/officeDocument/2006/relationships/printerSettings" Target="../printerSettings/printerSettings485.bin"/></Relationships>
</file>

<file path=xl/worksheets/_rels/sheet486.xml.rels><?xml version="1.0" encoding="UTF-8" standalone="yes"?>
<Relationships xmlns="http://schemas.openxmlformats.org/package/2006/relationships"><Relationship Id="rId1" Type="http://schemas.openxmlformats.org/officeDocument/2006/relationships/printerSettings" Target="../printerSettings/printerSettings486.bin"/></Relationships>
</file>

<file path=xl/worksheets/_rels/sheet487.xml.rels><?xml version="1.0" encoding="UTF-8" standalone="yes"?>
<Relationships xmlns="http://schemas.openxmlformats.org/package/2006/relationships"><Relationship Id="rId1" Type="http://schemas.openxmlformats.org/officeDocument/2006/relationships/printerSettings" Target="../printerSettings/printerSettings487.bin"/></Relationships>
</file>

<file path=xl/worksheets/_rels/sheet488.xml.rels><?xml version="1.0" encoding="UTF-8" standalone="yes"?>
<Relationships xmlns="http://schemas.openxmlformats.org/package/2006/relationships"><Relationship Id="rId1" Type="http://schemas.openxmlformats.org/officeDocument/2006/relationships/printerSettings" Target="../printerSettings/printerSettings488.bin"/></Relationships>
</file>

<file path=xl/worksheets/_rels/sheet489.xml.rels><?xml version="1.0" encoding="UTF-8" standalone="yes"?>
<Relationships xmlns="http://schemas.openxmlformats.org/package/2006/relationships"><Relationship Id="rId1" Type="http://schemas.openxmlformats.org/officeDocument/2006/relationships/printerSettings" Target="../printerSettings/printerSettings48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0.xml.rels><?xml version="1.0" encoding="UTF-8" standalone="yes"?>
<Relationships xmlns="http://schemas.openxmlformats.org/package/2006/relationships"><Relationship Id="rId1" Type="http://schemas.openxmlformats.org/officeDocument/2006/relationships/printerSettings" Target="../printerSettings/printerSettings490.bin"/></Relationships>
</file>

<file path=xl/worksheets/_rels/sheet491.xml.rels><?xml version="1.0" encoding="UTF-8" standalone="yes"?>
<Relationships xmlns="http://schemas.openxmlformats.org/package/2006/relationships"><Relationship Id="rId1" Type="http://schemas.openxmlformats.org/officeDocument/2006/relationships/printerSettings" Target="../printerSettings/printerSettings491.bin"/></Relationships>
</file>

<file path=xl/worksheets/_rels/sheet492.xml.rels><?xml version="1.0" encoding="UTF-8" standalone="yes"?>
<Relationships xmlns="http://schemas.openxmlformats.org/package/2006/relationships"><Relationship Id="rId1" Type="http://schemas.openxmlformats.org/officeDocument/2006/relationships/printerSettings" Target="../printerSettings/printerSettings492.bin"/></Relationships>
</file>

<file path=xl/worksheets/_rels/sheet493.xml.rels><?xml version="1.0" encoding="UTF-8" standalone="yes"?>
<Relationships xmlns="http://schemas.openxmlformats.org/package/2006/relationships"><Relationship Id="rId1" Type="http://schemas.openxmlformats.org/officeDocument/2006/relationships/printerSettings" Target="../printerSettings/printerSettings493.bin"/></Relationships>
</file>

<file path=xl/worksheets/_rels/sheet494.xml.rels><?xml version="1.0" encoding="UTF-8" standalone="yes"?>
<Relationships xmlns="http://schemas.openxmlformats.org/package/2006/relationships"><Relationship Id="rId1" Type="http://schemas.openxmlformats.org/officeDocument/2006/relationships/printerSettings" Target="../printerSettings/printerSettings494.bin"/></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495.bin"/></Relationships>
</file>

<file path=xl/worksheets/_rels/sheet496.xml.rels><?xml version="1.0" encoding="UTF-8" standalone="yes"?>
<Relationships xmlns="http://schemas.openxmlformats.org/package/2006/relationships"><Relationship Id="rId1" Type="http://schemas.openxmlformats.org/officeDocument/2006/relationships/printerSettings" Target="../printerSettings/printerSettings49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41"/>
  <sheetViews>
    <sheetView tabSelected="1" zoomScaleNormal="100" workbookViewId="0">
      <selection activeCell="M3" sqref="M3"/>
    </sheetView>
  </sheetViews>
  <sheetFormatPr defaultRowHeight="12.75"/>
  <cols>
    <col min="1" max="1" width="9.140625" style="3"/>
    <col min="2" max="2" width="15.28515625" style="3" customWidth="1"/>
    <col min="3" max="16384" width="9.140625" style="3"/>
  </cols>
  <sheetData>
    <row r="1" spans="1:8">
      <c r="A1" s="1"/>
      <c r="B1" s="42"/>
      <c r="C1" s="42"/>
      <c r="D1" s="42"/>
      <c r="E1" s="42"/>
      <c r="F1" s="42"/>
      <c r="G1" s="42"/>
      <c r="H1" s="2"/>
    </row>
    <row r="2" spans="1:8" ht="27.75">
      <c r="A2" s="4"/>
      <c r="B2" s="43" t="s">
        <v>3</v>
      </c>
      <c r="C2" s="43"/>
      <c r="D2" s="43"/>
      <c r="E2" s="43"/>
      <c r="F2" s="43"/>
      <c r="G2" s="43"/>
      <c r="H2" s="5"/>
    </row>
    <row r="3" spans="1:8" ht="27.75">
      <c r="A3" s="4"/>
      <c r="B3" s="44">
        <v>42829</v>
      </c>
      <c r="C3" s="44"/>
      <c r="D3" s="44"/>
      <c r="E3" s="44"/>
      <c r="F3" s="44"/>
      <c r="G3" s="44"/>
      <c r="H3" s="5"/>
    </row>
    <row r="4" spans="1:8" ht="27.75">
      <c r="A4" s="4"/>
      <c r="B4" s="43" t="s">
        <v>5</v>
      </c>
      <c r="C4" s="43"/>
      <c r="D4" s="43"/>
      <c r="E4" s="43"/>
      <c r="F4" s="43"/>
      <c r="G4" s="43"/>
      <c r="H4" s="5"/>
    </row>
    <row r="5" spans="1:8">
      <c r="A5" s="4"/>
      <c r="B5" s="45"/>
      <c r="C5" s="46"/>
      <c r="D5" s="46"/>
      <c r="E5" s="46"/>
      <c r="F5" s="46"/>
      <c r="G5" s="46"/>
      <c r="H5" s="5"/>
    </row>
    <row r="6" spans="1:8">
      <c r="A6" s="4"/>
      <c r="B6" s="6"/>
      <c r="C6" s="6"/>
      <c r="D6" s="6"/>
      <c r="E6" s="6"/>
      <c r="F6" s="6"/>
      <c r="G6" s="6"/>
      <c r="H6" s="5"/>
    </row>
    <row r="7" spans="1:8">
      <c r="A7" s="4"/>
      <c r="B7" s="6"/>
      <c r="C7" s="6"/>
      <c r="D7" s="6"/>
      <c r="E7" s="6"/>
      <c r="F7" s="6"/>
      <c r="G7" s="6"/>
      <c r="H7" s="5"/>
    </row>
    <row r="8" spans="1:8">
      <c r="A8" s="4"/>
      <c r="B8" s="6"/>
      <c r="C8" s="6"/>
      <c r="D8" s="6"/>
      <c r="E8" s="6"/>
      <c r="F8" s="6"/>
      <c r="G8" s="6"/>
      <c r="H8" s="5"/>
    </row>
    <row r="9" spans="1:8">
      <c r="A9" s="4"/>
      <c r="B9" s="6"/>
      <c r="C9" s="6"/>
      <c r="D9" s="6"/>
      <c r="E9" s="6"/>
      <c r="F9" s="6"/>
      <c r="G9" s="6"/>
      <c r="H9" s="5"/>
    </row>
    <row r="10" spans="1:8">
      <c r="A10" s="4"/>
      <c r="B10" s="6"/>
      <c r="C10" s="6"/>
      <c r="D10" s="6"/>
      <c r="E10" s="6"/>
      <c r="F10" s="6"/>
      <c r="G10" s="6"/>
      <c r="H10" s="5"/>
    </row>
    <row r="11" spans="1:8">
      <c r="A11" s="4"/>
      <c r="B11" s="6"/>
      <c r="C11" s="6"/>
      <c r="D11" s="6"/>
      <c r="E11" s="6"/>
      <c r="F11" s="6"/>
      <c r="G11" s="6"/>
      <c r="H11" s="5"/>
    </row>
    <row r="12" spans="1:8">
      <c r="A12" s="4"/>
      <c r="B12" s="6"/>
      <c r="C12" s="6"/>
      <c r="D12" s="6"/>
      <c r="E12" s="6"/>
      <c r="F12" s="6"/>
      <c r="G12" s="6"/>
      <c r="H12" s="5"/>
    </row>
    <row r="13" spans="1:8">
      <c r="A13" s="4"/>
      <c r="B13" s="6"/>
      <c r="C13" s="6"/>
      <c r="D13" s="6"/>
      <c r="E13" s="6"/>
      <c r="F13" s="6"/>
      <c r="G13" s="6"/>
      <c r="H13" s="5"/>
    </row>
    <row r="14" spans="1:8">
      <c r="A14" s="4"/>
      <c r="B14" s="6"/>
      <c r="C14" s="6"/>
      <c r="D14" s="6"/>
      <c r="E14" s="6"/>
      <c r="F14" s="6"/>
      <c r="G14" s="6"/>
      <c r="H14" s="5"/>
    </row>
    <row r="15" spans="1:8">
      <c r="A15" s="4"/>
      <c r="B15" s="6"/>
      <c r="C15" s="6"/>
      <c r="D15" s="6"/>
      <c r="E15" s="6"/>
      <c r="F15" s="6"/>
      <c r="G15" s="6"/>
      <c r="H15" s="5"/>
    </row>
    <row r="16" spans="1:8">
      <c r="A16" s="4"/>
      <c r="B16" s="6"/>
      <c r="C16" s="6"/>
      <c r="D16" s="6"/>
      <c r="E16" s="6"/>
      <c r="F16" s="6"/>
      <c r="G16" s="6"/>
      <c r="H16" s="5"/>
    </row>
    <row r="17" spans="1:8">
      <c r="A17" s="4"/>
      <c r="B17" s="6"/>
      <c r="C17" s="6"/>
      <c r="D17" s="6"/>
      <c r="E17" s="6"/>
      <c r="F17" s="6"/>
      <c r="G17" s="6"/>
      <c r="H17" s="5"/>
    </row>
    <row r="18" spans="1:8">
      <c r="A18" s="4"/>
      <c r="B18" s="6"/>
      <c r="C18" s="6"/>
      <c r="D18" s="6"/>
      <c r="E18" s="6"/>
      <c r="F18" s="6"/>
      <c r="G18" s="6"/>
      <c r="H18" s="5"/>
    </row>
    <row r="19" spans="1:8">
      <c r="A19" s="4"/>
      <c r="B19" s="6"/>
      <c r="C19" s="6"/>
      <c r="D19" s="6"/>
      <c r="E19" s="6"/>
      <c r="F19" s="6"/>
      <c r="G19" s="6"/>
      <c r="H19" s="5"/>
    </row>
    <row r="20" spans="1:8">
      <c r="A20" s="4"/>
      <c r="B20" s="6"/>
      <c r="C20" s="6"/>
      <c r="D20" s="6"/>
      <c r="E20" s="6"/>
      <c r="F20" s="6"/>
      <c r="G20" s="6"/>
      <c r="H20" s="5"/>
    </row>
    <row r="21" spans="1:8">
      <c r="A21" s="4"/>
      <c r="B21" s="6"/>
      <c r="C21" s="6"/>
      <c r="D21" s="6"/>
      <c r="E21" s="6"/>
      <c r="F21" s="6"/>
      <c r="G21" s="6"/>
      <c r="H21" s="5"/>
    </row>
    <row r="22" spans="1:8">
      <c r="A22" s="4"/>
      <c r="B22" s="6"/>
      <c r="C22" s="6"/>
      <c r="D22" s="6"/>
      <c r="E22" s="6"/>
      <c r="F22" s="6"/>
      <c r="G22" s="6"/>
      <c r="H22" s="5"/>
    </row>
    <row r="23" spans="1:8">
      <c r="A23" s="4"/>
      <c r="B23" s="6"/>
      <c r="C23" s="6"/>
      <c r="D23" s="6"/>
      <c r="E23" s="6"/>
      <c r="F23" s="6"/>
      <c r="G23" s="6"/>
      <c r="H23" s="5"/>
    </row>
    <row r="24" spans="1:8">
      <c r="A24" s="4"/>
      <c r="B24" s="6"/>
      <c r="C24" s="6"/>
      <c r="D24" s="6"/>
      <c r="E24" s="6"/>
      <c r="F24" s="6"/>
      <c r="G24" s="6"/>
      <c r="H24" s="5"/>
    </row>
    <row r="25" spans="1:8">
      <c r="A25" s="4"/>
      <c r="B25" s="6"/>
      <c r="C25" s="6"/>
      <c r="D25" s="6"/>
      <c r="E25" s="6"/>
      <c r="F25" s="6"/>
      <c r="G25" s="6"/>
      <c r="H25" s="5"/>
    </row>
    <row r="26" spans="1:8">
      <c r="A26" s="4"/>
      <c r="B26" s="6"/>
      <c r="C26" s="6"/>
      <c r="D26" s="6"/>
      <c r="E26" s="6"/>
      <c r="F26" s="6"/>
      <c r="G26" s="6"/>
      <c r="H26" s="5"/>
    </row>
    <row r="27" spans="1:8">
      <c r="A27" s="4"/>
      <c r="B27" s="6"/>
      <c r="C27" s="6"/>
      <c r="D27" s="6"/>
      <c r="E27" s="6"/>
      <c r="F27" s="6"/>
      <c r="G27" s="6"/>
      <c r="H27" s="5"/>
    </row>
    <row r="28" spans="1:8">
      <c r="A28" s="4"/>
      <c r="B28" s="6"/>
      <c r="C28" s="6"/>
      <c r="D28" s="6"/>
      <c r="E28" s="6"/>
      <c r="F28" s="6"/>
      <c r="G28" s="6"/>
      <c r="H28" s="5"/>
    </row>
    <row r="29" spans="1:8">
      <c r="A29" s="4"/>
      <c r="B29" s="6"/>
      <c r="C29" s="6"/>
      <c r="D29" s="6"/>
      <c r="E29" s="6"/>
      <c r="F29" s="6"/>
      <c r="G29" s="6"/>
      <c r="H29" s="5"/>
    </row>
    <row r="30" spans="1:8">
      <c r="A30" s="4"/>
      <c r="B30" s="6"/>
      <c r="C30" s="6"/>
      <c r="D30" s="6"/>
      <c r="E30" s="6"/>
      <c r="F30" s="6"/>
      <c r="G30" s="6"/>
      <c r="H30" s="5"/>
    </row>
    <row r="31" spans="1:8">
      <c r="A31" s="4"/>
      <c r="B31" s="6"/>
      <c r="C31" s="6"/>
      <c r="D31" s="6"/>
      <c r="E31" s="6"/>
      <c r="F31" s="6"/>
      <c r="G31" s="6"/>
      <c r="H31" s="5"/>
    </row>
    <row r="32" spans="1:8">
      <c r="A32" s="4"/>
      <c r="B32" s="6"/>
      <c r="C32" s="6"/>
      <c r="D32" s="6"/>
      <c r="E32" s="6"/>
      <c r="F32" s="6"/>
      <c r="G32" s="6"/>
      <c r="H32" s="5"/>
    </row>
    <row r="33" spans="1:8" ht="15.75">
      <c r="A33" s="4"/>
      <c r="B33" s="7" t="s">
        <v>4</v>
      </c>
      <c r="C33" s="6"/>
      <c r="D33" s="6"/>
      <c r="E33" s="6"/>
      <c r="F33" s="6"/>
      <c r="G33" s="6"/>
      <c r="H33" s="5"/>
    </row>
    <row r="34" spans="1:8" ht="15.75">
      <c r="A34" s="4"/>
      <c r="B34" s="8" t="s">
        <v>0</v>
      </c>
      <c r="C34" s="6"/>
      <c r="D34" s="6"/>
      <c r="E34" s="6"/>
      <c r="F34" s="6"/>
      <c r="G34" s="6"/>
      <c r="H34" s="5"/>
    </row>
    <row r="35" spans="1:8">
      <c r="A35" s="4"/>
      <c r="B35" s="6"/>
      <c r="C35" s="6"/>
      <c r="D35" s="6"/>
      <c r="E35" s="6"/>
      <c r="F35" s="6"/>
      <c r="G35" s="6"/>
      <c r="H35" s="5"/>
    </row>
    <row r="36" spans="1:8">
      <c r="A36" s="4"/>
      <c r="B36" s="6"/>
      <c r="C36" s="6"/>
      <c r="D36" s="6"/>
      <c r="E36" s="6"/>
      <c r="F36" s="6"/>
      <c r="G36" s="6"/>
      <c r="H36" s="5"/>
    </row>
    <row r="37" spans="1:8">
      <c r="A37" s="4"/>
      <c r="B37" s="6"/>
      <c r="C37" s="6"/>
      <c r="D37" s="6"/>
      <c r="E37" s="6"/>
      <c r="F37" s="6"/>
      <c r="G37" s="6"/>
      <c r="H37" s="5"/>
    </row>
    <row r="38" spans="1:8">
      <c r="A38" s="4"/>
      <c r="B38" s="6"/>
      <c r="C38" s="6"/>
      <c r="D38" s="6"/>
      <c r="E38" s="6"/>
      <c r="F38" s="6"/>
      <c r="G38" s="6"/>
      <c r="H38" s="5"/>
    </row>
    <row r="39" spans="1:8" ht="15.75">
      <c r="A39" s="4"/>
      <c r="B39" s="7" t="s">
        <v>1</v>
      </c>
      <c r="C39" s="6"/>
      <c r="D39" s="6"/>
      <c r="E39" s="6"/>
      <c r="F39" s="6"/>
      <c r="G39" s="6"/>
      <c r="H39" s="5"/>
    </row>
    <row r="40" spans="1:8" ht="15.75">
      <c r="A40" s="4"/>
      <c r="B40" s="7" t="s">
        <v>2</v>
      </c>
      <c r="C40" s="6"/>
      <c r="D40" s="6"/>
      <c r="E40" s="6"/>
      <c r="F40" s="6"/>
      <c r="G40" s="6"/>
      <c r="H40" s="5"/>
    </row>
    <row r="41" spans="1:8">
      <c r="A41" s="9"/>
      <c r="B41" s="10"/>
      <c r="C41" s="10"/>
      <c r="D41" s="10"/>
      <c r="E41" s="10"/>
      <c r="F41" s="10"/>
      <c r="G41" s="10"/>
      <c r="H41" s="11"/>
    </row>
  </sheetData>
  <mergeCells count="5">
    <mergeCell ref="B1:G1"/>
    <mergeCell ref="B2:G2"/>
    <mergeCell ref="B3:G3"/>
    <mergeCell ref="B4:G4"/>
    <mergeCell ref="B5:G5"/>
  </mergeCells>
  <printOptions horizontalCentered="1" verticalCentered="1"/>
  <pageMargins left="1" right="1"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362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00FF"/>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370</v>
      </c>
      <c r="F4" s="47"/>
      <c r="G4" s="47"/>
      <c r="H4" s="47"/>
      <c r="I4" s="47"/>
      <c r="J4" s="47"/>
      <c r="K4" s="47"/>
      <c r="L4" s="47"/>
      <c r="M4" s="47"/>
      <c r="N4" s="47"/>
      <c r="O4" s="47"/>
      <c r="P4" s="47"/>
      <c r="Q4" s="47"/>
      <c r="R4" s="47"/>
    </row>
    <row r="5" spans="1:18" ht="25.5" customHeight="1">
      <c r="E5" s="49" t="s">
        <v>370</v>
      </c>
      <c r="F5" s="49"/>
      <c r="G5" s="49"/>
      <c r="H5" s="49"/>
      <c r="I5" s="49"/>
      <c r="J5" s="49"/>
      <c r="K5" s="49"/>
      <c r="L5" s="49"/>
      <c r="M5" s="49"/>
      <c r="N5" s="49"/>
      <c r="O5" s="49"/>
      <c r="P5" s="49"/>
      <c r="Q5" s="49"/>
      <c r="R5" s="49"/>
    </row>
    <row r="6" spans="1:18" s="12" customFormat="1" ht="150" customHeight="1">
      <c r="B6" s="13" t="s">
        <v>7</v>
      </c>
      <c r="C6" s="13" t="s">
        <v>8</v>
      </c>
      <c r="D6" s="13" t="s">
        <v>9</v>
      </c>
      <c r="E6" s="21" t="s">
        <v>371</v>
      </c>
      <c r="F6" s="21" t="s">
        <v>372</v>
      </c>
    </row>
    <row r="7" spans="1:18">
      <c r="A7" s="15" t="s">
        <v>355</v>
      </c>
      <c r="B7" s="16">
        <v>1301</v>
      </c>
      <c r="C7" s="16">
        <v>330</v>
      </c>
      <c r="D7" s="17">
        <v>0.25369999999999998</v>
      </c>
      <c r="E7" s="16">
        <v>134</v>
      </c>
      <c r="F7" s="16">
        <v>140</v>
      </c>
    </row>
    <row r="8" spans="1:18" s="14" customFormat="1">
      <c r="A8" s="18" t="s">
        <v>356</v>
      </c>
      <c r="B8" s="19">
        <v>645</v>
      </c>
      <c r="C8" s="19">
        <v>123</v>
      </c>
      <c r="D8" s="20">
        <v>0.19070000000000001</v>
      </c>
      <c r="E8" s="19">
        <v>49</v>
      </c>
      <c r="F8" s="19">
        <v>49</v>
      </c>
    </row>
    <row r="9" spans="1:18" s="14" customFormat="1">
      <c r="A9" s="18" t="s">
        <v>357</v>
      </c>
      <c r="B9" s="19">
        <v>1765</v>
      </c>
      <c r="C9" s="19">
        <v>374</v>
      </c>
      <c r="D9" s="20">
        <v>0.21190000000000001</v>
      </c>
      <c r="E9" s="19">
        <v>145</v>
      </c>
      <c r="F9" s="19">
        <v>162</v>
      </c>
    </row>
    <row r="10" spans="1:18" s="22" customFormat="1" ht="34.5" customHeight="1">
      <c r="A10" s="25" t="s">
        <v>361</v>
      </c>
      <c r="B10" s="23">
        <f>SUM(B7:B9)</f>
        <v>3711</v>
      </c>
      <c r="C10" s="23">
        <f>SUM(C7:C9)</f>
        <v>827</v>
      </c>
      <c r="D10" s="24">
        <f>C10/B10</f>
        <v>0.22285098356238212</v>
      </c>
      <c r="E10" s="23">
        <f>SUM(E7:E9)</f>
        <v>328</v>
      </c>
      <c r="F10" s="23">
        <f>SUM(F7:F9)</f>
        <v>351</v>
      </c>
    </row>
    <row r="11" spans="1:18" s="14" customFormat="1">
      <c r="A11" s="18" t="s">
        <v>134</v>
      </c>
      <c r="B11" s="19">
        <v>523</v>
      </c>
      <c r="C11" s="19">
        <v>11</v>
      </c>
      <c r="D11" s="20">
        <v>2.1000000000000001E-2</v>
      </c>
      <c r="E11" s="19">
        <v>2</v>
      </c>
      <c r="F11" s="19">
        <v>8</v>
      </c>
    </row>
    <row r="12" spans="1:18" s="22" customFormat="1" ht="34.5" customHeight="1">
      <c r="A12" s="25" t="s">
        <v>147</v>
      </c>
      <c r="B12" s="23">
        <f>SUM(B11:B11)</f>
        <v>523</v>
      </c>
      <c r="C12" s="23">
        <f>SUM(C11:C11)</f>
        <v>11</v>
      </c>
      <c r="D12" s="24">
        <f>C12/B12</f>
        <v>2.1032504780114723E-2</v>
      </c>
      <c r="E12" s="23">
        <f>SUM(E11:E11)</f>
        <v>2</v>
      </c>
      <c r="F12" s="23">
        <f>SUM(F11:F11)</f>
        <v>8</v>
      </c>
    </row>
    <row r="13" spans="1:18" s="22" customFormat="1" ht="34.5" customHeight="1">
      <c r="A13" s="25" t="s">
        <v>16</v>
      </c>
      <c r="B13" s="23">
        <f>SUM(, B10, B12)</f>
        <v>4234</v>
      </c>
      <c r="C13" s="23">
        <f>SUM(, C10, C12)</f>
        <v>838</v>
      </c>
      <c r="D13" s="24">
        <f>C13/B13</f>
        <v>0.19792158715162966</v>
      </c>
      <c r="E13" s="23">
        <f>SUM(, E10, E12)</f>
        <v>330</v>
      </c>
      <c r="F13" s="23">
        <f>SUM(, F10, F12)</f>
        <v>359</v>
      </c>
    </row>
    <row r="14" spans="1:18" s="14" customFormat="1">
      <c r="A14" s="18" t="s">
        <v>17</v>
      </c>
      <c r="B14" s="18">
        <f>SUM(, B13)</f>
        <v>4234</v>
      </c>
      <c r="C14" s="18">
        <f>SUM(, C13)</f>
        <v>838</v>
      </c>
      <c r="D14" s="26">
        <f>C14/B14</f>
        <v>0.19792158715162966</v>
      </c>
      <c r="E14" s="18">
        <f>SUM(, E13)</f>
        <v>330</v>
      </c>
      <c r="F14" s="18">
        <f>SUM(, F13)</f>
        <v>359</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0" max="16383" man="1"/>
    <brk id="12" max="16383" man="1"/>
    <brk id="13" max="16383" man="1"/>
    <brk id="14" max="16383" man="1"/>
  </rowBreaks>
  <colBreaks count="2" manualBreakCount="2">
    <brk id="5" max="1048575" man="1"/>
    <brk id="6"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370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373</v>
      </c>
      <c r="F4" s="47"/>
      <c r="G4" s="47"/>
      <c r="H4" s="47"/>
      <c r="I4" s="47"/>
      <c r="J4" s="47"/>
      <c r="K4" s="47"/>
      <c r="L4" s="47"/>
      <c r="M4" s="47"/>
      <c r="N4" s="47"/>
      <c r="O4" s="47"/>
      <c r="P4" s="47"/>
      <c r="Q4" s="47"/>
    </row>
    <row r="5" spans="1:17" ht="25.5" customHeight="1">
      <c r="E5" s="49" t="s">
        <v>373</v>
      </c>
      <c r="F5" s="49"/>
      <c r="G5" s="49"/>
      <c r="H5" s="49"/>
      <c r="I5" s="49"/>
      <c r="J5" s="49"/>
      <c r="K5" s="49"/>
      <c r="L5" s="49"/>
      <c r="M5" s="49"/>
      <c r="N5" s="49"/>
      <c r="O5" s="49"/>
      <c r="P5" s="49"/>
      <c r="Q5" s="49"/>
    </row>
    <row r="6" spans="1:17" s="12" customFormat="1" ht="150" customHeight="1">
      <c r="B6" s="13" t="s">
        <v>7</v>
      </c>
      <c r="C6" s="13" t="s">
        <v>8</v>
      </c>
      <c r="D6" s="13" t="s">
        <v>9</v>
      </c>
      <c r="E6" s="21" t="s">
        <v>374</v>
      </c>
    </row>
    <row r="7" spans="1:17">
      <c r="A7" s="15" t="s">
        <v>303</v>
      </c>
      <c r="B7" s="16">
        <v>0</v>
      </c>
      <c r="C7" s="16">
        <v>0</v>
      </c>
      <c r="D7" s="17">
        <v>0</v>
      </c>
      <c r="E7" s="16">
        <v>0</v>
      </c>
    </row>
    <row r="8" spans="1:17" s="22" customFormat="1" ht="34.5" customHeight="1">
      <c r="A8" s="25" t="s">
        <v>144</v>
      </c>
      <c r="B8" s="23">
        <f>SUM(B7:B7)</f>
        <v>0</v>
      </c>
      <c r="C8" s="23">
        <f>SUM(C7:C7)</f>
        <v>0</v>
      </c>
      <c r="D8" s="24">
        <v>0</v>
      </c>
      <c r="E8" s="23">
        <f>SUM(E7:E7)</f>
        <v>0</v>
      </c>
    </row>
    <row r="9" spans="1:17" s="22" customFormat="1" ht="34.5" customHeight="1">
      <c r="A9" s="25" t="s">
        <v>16</v>
      </c>
      <c r="B9" s="23">
        <f>SUM(, B8)</f>
        <v>0</v>
      </c>
      <c r="C9" s="23">
        <f>SUM(, C8)</f>
        <v>0</v>
      </c>
      <c r="D9" s="24">
        <v>0</v>
      </c>
      <c r="E9" s="23">
        <f>SUM(, E8)</f>
        <v>0</v>
      </c>
    </row>
    <row r="10" spans="1:17" s="14" customFormat="1">
      <c r="A10" s="18" t="s">
        <v>17</v>
      </c>
      <c r="B10" s="18">
        <f>SUM(, B9)</f>
        <v>0</v>
      </c>
      <c r="C10" s="18">
        <f>SUM(, C9)</f>
        <v>0</v>
      </c>
      <c r="D10" s="26">
        <v>0</v>
      </c>
      <c r="E10" s="18">
        <f>SUM(, E9)</f>
        <v>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373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375</v>
      </c>
      <c r="F4" s="47"/>
      <c r="G4" s="47"/>
      <c r="H4" s="47"/>
      <c r="I4" s="47"/>
      <c r="J4" s="47"/>
      <c r="K4" s="47"/>
      <c r="L4" s="47"/>
      <c r="M4" s="47"/>
      <c r="N4" s="47"/>
      <c r="O4" s="47"/>
      <c r="P4" s="47"/>
      <c r="Q4" s="47"/>
    </row>
    <row r="5" spans="1:17" ht="25.5" customHeight="1">
      <c r="E5" s="49" t="s">
        <v>375</v>
      </c>
      <c r="F5" s="49"/>
      <c r="G5" s="49"/>
      <c r="H5" s="49"/>
      <c r="I5" s="49"/>
      <c r="J5" s="49"/>
      <c r="K5" s="49"/>
      <c r="L5" s="49"/>
      <c r="M5" s="49"/>
      <c r="N5" s="49"/>
      <c r="O5" s="49"/>
      <c r="P5" s="49"/>
      <c r="Q5" s="49"/>
    </row>
    <row r="6" spans="1:17" s="12" customFormat="1" ht="150" customHeight="1">
      <c r="B6" s="13" t="s">
        <v>7</v>
      </c>
      <c r="C6" s="13" t="s">
        <v>8</v>
      </c>
      <c r="D6" s="13" t="s">
        <v>9</v>
      </c>
      <c r="E6" s="21" t="s">
        <v>376</v>
      </c>
    </row>
    <row r="7" spans="1:17">
      <c r="A7" s="15" t="s">
        <v>303</v>
      </c>
      <c r="B7" s="16">
        <v>0</v>
      </c>
      <c r="C7" s="16">
        <v>0</v>
      </c>
      <c r="D7" s="17">
        <v>0</v>
      </c>
      <c r="E7" s="16">
        <v>0</v>
      </c>
    </row>
    <row r="8" spans="1:17" s="22" customFormat="1" ht="34.5" customHeight="1">
      <c r="A8" s="25" t="s">
        <v>144</v>
      </c>
      <c r="B8" s="23">
        <f>SUM(B7:B7)</f>
        <v>0</v>
      </c>
      <c r="C8" s="23">
        <f>SUM(C7:C7)</f>
        <v>0</v>
      </c>
      <c r="D8" s="24">
        <v>0</v>
      </c>
      <c r="E8" s="23">
        <f>SUM(E7:E7)</f>
        <v>0</v>
      </c>
    </row>
    <row r="9" spans="1:17" s="22" customFormat="1" ht="34.5" customHeight="1">
      <c r="A9" s="25" t="s">
        <v>16</v>
      </c>
      <c r="B9" s="23">
        <f>SUM(, B8)</f>
        <v>0</v>
      </c>
      <c r="C9" s="23">
        <f>SUM(, C8)</f>
        <v>0</v>
      </c>
      <c r="D9" s="24">
        <v>0</v>
      </c>
      <c r="E9" s="23">
        <f>SUM(, E8)</f>
        <v>0</v>
      </c>
    </row>
    <row r="10" spans="1:17" s="14" customFormat="1">
      <c r="A10" s="18" t="s">
        <v>17</v>
      </c>
      <c r="B10" s="18">
        <f>SUM(, B9)</f>
        <v>0</v>
      </c>
      <c r="C10" s="18">
        <f>SUM(, C9)</f>
        <v>0</v>
      </c>
      <c r="D10" s="26">
        <v>0</v>
      </c>
      <c r="E10" s="18">
        <f>SUM(, E9)</f>
        <v>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375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0000FF"/>
  </sheetPr>
  <dimension ref="A1:T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377</v>
      </c>
      <c r="F4" s="47"/>
      <c r="G4" s="47"/>
      <c r="H4" s="47"/>
      <c r="I4" s="47"/>
      <c r="J4" s="47"/>
      <c r="K4" s="47"/>
      <c r="L4" s="47"/>
      <c r="M4" s="47"/>
      <c r="N4" s="47"/>
      <c r="O4" s="47"/>
      <c r="P4" s="47"/>
      <c r="Q4" s="47"/>
      <c r="R4" s="47"/>
      <c r="S4" s="47"/>
      <c r="T4" s="47"/>
    </row>
    <row r="5" spans="1:20" ht="25.5" customHeight="1">
      <c r="E5" s="49" t="s">
        <v>377</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378</v>
      </c>
      <c r="F6" s="21" t="s">
        <v>379</v>
      </c>
      <c r="G6" s="21" t="s">
        <v>380</v>
      </c>
      <c r="H6" s="21" t="s">
        <v>381</v>
      </c>
    </row>
    <row r="7" spans="1:20">
      <c r="A7" s="15" t="s">
        <v>303</v>
      </c>
      <c r="B7" s="16">
        <v>0</v>
      </c>
      <c r="C7" s="16">
        <v>0</v>
      </c>
      <c r="D7" s="17">
        <v>0</v>
      </c>
      <c r="E7" s="16">
        <v>0</v>
      </c>
      <c r="F7" s="16">
        <v>0</v>
      </c>
      <c r="G7" s="16">
        <v>0</v>
      </c>
      <c r="H7" s="16">
        <v>0</v>
      </c>
    </row>
    <row r="8" spans="1:20" s="22" customFormat="1" ht="34.5" customHeight="1">
      <c r="A8" s="25" t="s">
        <v>144</v>
      </c>
      <c r="B8" s="23">
        <f>SUM(B7:B7)</f>
        <v>0</v>
      </c>
      <c r="C8" s="23">
        <f>SUM(C7:C7)</f>
        <v>0</v>
      </c>
      <c r="D8" s="24">
        <v>0</v>
      </c>
      <c r="E8" s="23">
        <f>SUM(E7:E7)</f>
        <v>0</v>
      </c>
      <c r="F8" s="23">
        <f>SUM(F7:F7)</f>
        <v>0</v>
      </c>
      <c r="G8" s="23">
        <f>SUM(G7:G7)</f>
        <v>0</v>
      </c>
      <c r="H8" s="23">
        <f>SUM(H7:H7)</f>
        <v>0</v>
      </c>
    </row>
    <row r="9" spans="1:20" s="22" customFormat="1" ht="34.5" customHeight="1">
      <c r="A9" s="25" t="s">
        <v>16</v>
      </c>
      <c r="B9" s="23">
        <f>SUM(, B8)</f>
        <v>0</v>
      </c>
      <c r="C9" s="23">
        <f>SUM(, C8)</f>
        <v>0</v>
      </c>
      <c r="D9" s="24">
        <v>0</v>
      </c>
      <c r="E9" s="23">
        <f t="shared" ref="E9:H10" si="0">SUM(, E8)</f>
        <v>0</v>
      </c>
      <c r="F9" s="23">
        <f t="shared" si="0"/>
        <v>0</v>
      </c>
      <c r="G9" s="23">
        <f t="shared" si="0"/>
        <v>0</v>
      </c>
      <c r="H9" s="23">
        <f t="shared" si="0"/>
        <v>0</v>
      </c>
    </row>
    <row r="10" spans="1:20" s="14" customFormat="1">
      <c r="A10" s="18" t="s">
        <v>17</v>
      </c>
      <c r="B10" s="18">
        <f>SUM(, B9)</f>
        <v>0</v>
      </c>
      <c r="C10" s="18">
        <f>SUM(, C9)</f>
        <v>0</v>
      </c>
      <c r="D10" s="26">
        <v>0</v>
      </c>
      <c r="E10" s="18">
        <f t="shared" si="0"/>
        <v>0</v>
      </c>
      <c r="F10" s="18">
        <f t="shared" si="0"/>
        <v>0</v>
      </c>
      <c r="G10" s="18">
        <f t="shared" si="0"/>
        <v>0</v>
      </c>
      <c r="H10" s="18">
        <f t="shared" si="0"/>
        <v>0</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4" manualBreakCount="4">
    <brk id="5" max="1048575" man="1"/>
    <brk id="6" max="1048575" man="1"/>
    <brk id="7" max="1048575" man="1"/>
    <brk id="8"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377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F00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386</v>
      </c>
      <c r="F4" s="47"/>
      <c r="G4" s="47"/>
      <c r="H4" s="47"/>
      <c r="I4" s="47"/>
      <c r="J4" s="47"/>
      <c r="K4" s="47"/>
      <c r="L4" s="47"/>
      <c r="M4" s="47"/>
      <c r="N4" s="47"/>
      <c r="O4" s="47"/>
      <c r="P4" s="47"/>
      <c r="Q4" s="47"/>
    </row>
    <row r="5" spans="1:17" ht="25.5" customHeight="1">
      <c r="E5" s="49" t="s">
        <v>386</v>
      </c>
      <c r="F5" s="49"/>
      <c r="G5" s="49"/>
      <c r="H5" s="49"/>
      <c r="I5" s="49"/>
      <c r="J5" s="49"/>
      <c r="K5" s="49"/>
      <c r="L5" s="49"/>
      <c r="M5" s="49"/>
      <c r="N5" s="49"/>
      <c r="O5" s="49"/>
      <c r="P5" s="49"/>
      <c r="Q5" s="49"/>
    </row>
    <row r="6" spans="1:17" s="12" customFormat="1" ht="150" customHeight="1">
      <c r="B6" s="13" t="s">
        <v>7</v>
      </c>
      <c r="C6" s="13" t="s">
        <v>8</v>
      </c>
      <c r="D6" s="13" t="s">
        <v>9</v>
      </c>
      <c r="E6" s="21" t="s">
        <v>387</v>
      </c>
    </row>
    <row r="7" spans="1:17">
      <c r="A7" s="15" t="s">
        <v>356</v>
      </c>
      <c r="B7" s="16">
        <v>793</v>
      </c>
      <c r="C7" s="16">
        <v>43</v>
      </c>
      <c r="D7" s="17">
        <v>5.4199999999999998E-2</v>
      </c>
      <c r="E7" s="16">
        <v>33</v>
      </c>
    </row>
    <row r="8" spans="1:17" s="22" customFormat="1" ht="34.5" customHeight="1">
      <c r="A8" s="25" t="s">
        <v>361</v>
      </c>
      <c r="B8" s="23">
        <f>SUM(B7:B7)</f>
        <v>793</v>
      </c>
      <c r="C8" s="23">
        <f>SUM(C7:C7)</f>
        <v>43</v>
      </c>
      <c r="D8" s="24">
        <f>C8/B8</f>
        <v>5.4224464060529637E-2</v>
      </c>
      <c r="E8" s="23">
        <f>SUM(E7:E7)</f>
        <v>33</v>
      </c>
    </row>
    <row r="9" spans="1:17" s="14" customFormat="1">
      <c r="A9" s="18" t="s">
        <v>382</v>
      </c>
      <c r="B9" s="19">
        <v>681</v>
      </c>
      <c r="C9" s="19">
        <v>185</v>
      </c>
      <c r="D9" s="20">
        <v>0.2717</v>
      </c>
      <c r="E9" s="19">
        <v>142</v>
      </c>
    </row>
    <row r="10" spans="1:17" s="14" customFormat="1">
      <c r="A10" s="18" t="s">
        <v>383</v>
      </c>
      <c r="B10" s="19">
        <v>1832</v>
      </c>
      <c r="C10" s="19">
        <v>359</v>
      </c>
      <c r="D10" s="20">
        <v>0.19600000000000001</v>
      </c>
      <c r="E10" s="19">
        <v>278</v>
      </c>
    </row>
    <row r="11" spans="1:17" s="14" customFormat="1">
      <c r="A11" s="18" t="s">
        <v>384</v>
      </c>
      <c r="B11" s="19">
        <v>1202</v>
      </c>
      <c r="C11" s="19">
        <v>203</v>
      </c>
      <c r="D11" s="20">
        <v>0.16889999999999999</v>
      </c>
      <c r="E11" s="19">
        <v>162</v>
      </c>
    </row>
    <row r="12" spans="1:17" s="14" customFormat="1">
      <c r="A12" s="18" t="s">
        <v>385</v>
      </c>
      <c r="B12" s="19">
        <v>1043</v>
      </c>
      <c r="C12" s="19">
        <v>201</v>
      </c>
      <c r="D12" s="20">
        <v>0.19270000000000001</v>
      </c>
      <c r="E12" s="19">
        <v>163</v>
      </c>
    </row>
    <row r="13" spans="1:17" s="22" customFormat="1" ht="34.5" customHeight="1">
      <c r="A13" s="25" t="s">
        <v>147</v>
      </c>
      <c r="B13" s="23">
        <f>SUM(B9:B12)</f>
        <v>4758</v>
      </c>
      <c r="C13" s="23">
        <f>SUM(C9:C12)</f>
        <v>948</v>
      </c>
      <c r="D13" s="24">
        <f>C13/B13</f>
        <v>0.19924337957124844</v>
      </c>
      <c r="E13" s="23">
        <f>SUM(E9:E12)</f>
        <v>745</v>
      </c>
    </row>
    <row r="14" spans="1:17" s="22" customFormat="1" ht="34.5" customHeight="1">
      <c r="A14" s="25" t="s">
        <v>16</v>
      </c>
      <c r="B14" s="23">
        <f>SUM(, B8, B13)</f>
        <v>5551</v>
      </c>
      <c r="C14" s="23">
        <f>SUM(, C8, C13)</f>
        <v>991</v>
      </c>
      <c r="D14" s="24">
        <f>C14/B14</f>
        <v>0.17852639164114573</v>
      </c>
      <c r="E14" s="23">
        <f>SUM(, E8, E13)</f>
        <v>778</v>
      </c>
    </row>
    <row r="15" spans="1:17" s="14" customFormat="1">
      <c r="A15" s="18" t="s">
        <v>17</v>
      </c>
      <c r="B15" s="18">
        <f>SUM(, B14)</f>
        <v>5551</v>
      </c>
      <c r="C15" s="18">
        <f>SUM(, C14)</f>
        <v>991</v>
      </c>
      <c r="D15" s="26">
        <f>C15/B15</f>
        <v>0.17852639164114573</v>
      </c>
      <c r="E15" s="18">
        <f>SUM(, E14)</f>
        <v>778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8" max="16383" man="1"/>
    <brk id="13" max="16383" man="1"/>
    <brk id="14" max="16383" man="1"/>
    <brk id="15" max="16383" man="1"/>
  </rowBreaks>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00FF"/>
  </sheetPr>
  <dimension ref="A1:R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58</v>
      </c>
      <c r="F4" s="47"/>
      <c r="G4" s="47"/>
      <c r="H4" s="47"/>
      <c r="I4" s="47"/>
      <c r="J4" s="47"/>
      <c r="K4" s="47"/>
      <c r="L4" s="47"/>
      <c r="M4" s="47"/>
      <c r="N4" s="47"/>
      <c r="O4" s="47"/>
      <c r="P4" s="47"/>
      <c r="Q4" s="47"/>
      <c r="R4" s="47"/>
    </row>
    <row r="5" spans="1:18" ht="25.5" customHeight="1">
      <c r="E5" s="49" t="s">
        <v>58</v>
      </c>
      <c r="F5" s="49"/>
      <c r="G5" s="49"/>
      <c r="H5" s="49"/>
      <c r="I5" s="49"/>
      <c r="J5" s="49"/>
      <c r="K5" s="49"/>
      <c r="L5" s="49"/>
      <c r="M5" s="49"/>
      <c r="N5" s="49"/>
      <c r="O5" s="49"/>
      <c r="P5" s="49"/>
      <c r="Q5" s="49"/>
      <c r="R5" s="49"/>
    </row>
    <row r="6" spans="1:18" s="12" customFormat="1" ht="150" customHeight="1">
      <c r="B6" s="13" t="s">
        <v>7</v>
      </c>
      <c r="C6" s="13" t="s">
        <v>8</v>
      </c>
      <c r="D6" s="13" t="s">
        <v>9</v>
      </c>
      <c r="E6" s="21" t="s">
        <v>59</v>
      </c>
      <c r="F6" s="21" t="s">
        <v>60</v>
      </c>
    </row>
    <row r="7" spans="1:18">
      <c r="A7" s="15" t="s">
        <v>29</v>
      </c>
      <c r="B7" s="16">
        <v>567</v>
      </c>
      <c r="C7" s="16">
        <v>145</v>
      </c>
      <c r="D7" s="17">
        <v>0.25569999999999998</v>
      </c>
      <c r="E7" s="16">
        <v>76</v>
      </c>
      <c r="F7" s="16">
        <v>61</v>
      </c>
    </row>
    <row r="8" spans="1:18" s="14" customFormat="1">
      <c r="A8" s="18" t="s">
        <v>34</v>
      </c>
      <c r="B8" s="19">
        <v>667</v>
      </c>
      <c r="C8" s="19">
        <v>195</v>
      </c>
      <c r="D8" s="20">
        <v>0.29239999999999999</v>
      </c>
      <c r="E8" s="19">
        <v>130</v>
      </c>
      <c r="F8" s="19">
        <v>63</v>
      </c>
    </row>
    <row r="9" spans="1:18" s="14" customFormat="1">
      <c r="A9" s="18" t="s">
        <v>35</v>
      </c>
      <c r="B9" s="19">
        <v>714</v>
      </c>
      <c r="C9" s="19">
        <v>157</v>
      </c>
      <c r="D9" s="20">
        <v>0.21990000000000001</v>
      </c>
      <c r="E9" s="19">
        <v>96</v>
      </c>
      <c r="F9" s="19">
        <v>57</v>
      </c>
    </row>
    <row r="10" spans="1:18" s="14" customFormat="1">
      <c r="A10" s="18" t="s">
        <v>38</v>
      </c>
      <c r="B10" s="19">
        <v>905</v>
      </c>
      <c r="C10" s="19">
        <v>262</v>
      </c>
      <c r="D10" s="20">
        <v>0.28949999999999998</v>
      </c>
      <c r="E10" s="19">
        <v>154</v>
      </c>
      <c r="F10" s="19">
        <v>101</v>
      </c>
    </row>
    <row r="11" spans="1:18" s="22" customFormat="1" ht="34.5" customHeight="1">
      <c r="A11" s="25" t="s">
        <v>49</v>
      </c>
      <c r="B11" s="23">
        <f>SUM(B7:B10)</f>
        <v>2853</v>
      </c>
      <c r="C11" s="23">
        <f>SUM(C7:C10)</f>
        <v>759</v>
      </c>
      <c r="D11" s="24">
        <f>C11/B11</f>
        <v>0.26603575184016826</v>
      </c>
      <c r="E11" s="23">
        <f>SUM(E7:E10)</f>
        <v>456</v>
      </c>
      <c r="F11" s="23">
        <f>SUM(F7:F10)</f>
        <v>282</v>
      </c>
    </row>
    <row r="12" spans="1:18" s="22" customFormat="1" ht="34.5" customHeight="1">
      <c r="A12" s="25" t="s">
        <v>16</v>
      </c>
      <c r="B12" s="23">
        <f>SUM(, B11)</f>
        <v>2853</v>
      </c>
      <c r="C12" s="23">
        <f>SUM(, C11)</f>
        <v>759</v>
      </c>
      <c r="D12" s="24">
        <f>C12/B12</f>
        <v>0.26603575184016826</v>
      </c>
      <c r="E12" s="23">
        <f>SUM(, E11)</f>
        <v>456</v>
      </c>
      <c r="F12" s="23">
        <f>SUM(, F11)</f>
        <v>282</v>
      </c>
    </row>
    <row r="13" spans="1:18" s="14" customFormat="1">
      <c r="A13" s="18" t="s">
        <v>17</v>
      </c>
      <c r="B13" s="18">
        <f>SUM(, B12)</f>
        <v>2853</v>
      </c>
      <c r="C13" s="18">
        <f>SUM(, C12)</f>
        <v>759</v>
      </c>
      <c r="D13" s="26">
        <f>C13/B13</f>
        <v>0.26603575184016826</v>
      </c>
      <c r="E13" s="18">
        <f>SUM(, E12)</f>
        <v>456</v>
      </c>
      <c r="F13" s="18">
        <f>SUM(, F12)</f>
        <v>282</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2" manualBreakCount="2">
    <brk id="5" max="1048575" man="1"/>
    <brk id="6" max="1048575"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386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FFF00"/>
  </sheetPr>
  <dimension ref="A1:S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388</v>
      </c>
      <c r="F4" s="47"/>
      <c r="G4" s="47"/>
      <c r="H4" s="47"/>
      <c r="I4" s="47"/>
      <c r="J4" s="47"/>
      <c r="K4" s="47"/>
      <c r="L4" s="47"/>
      <c r="M4" s="47"/>
      <c r="N4" s="47"/>
      <c r="O4" s="47"/>
      <c r="P4" s="47"/>
      <c r="Q4" s="47"/>
      <c r="R4" s="47"/>
      <c r="S4" s="47"/>
    </row>
    <row r="5" spans="1:19" ht="25.5" customHeight="1">
      <c r="E5" s="49" t="s">
        <v>388</v>
      </c>
      <c r="F5" s="49"/>
      <c r="G5" s="49"/>
      <c r="H5" s="49"/>
      <c r="I5" s="49"/>
      <c r="J5" s="49"/>
      <c r="K5" s="49"/>
      <c r="L5" s="49"/>
      <c r="M5" s="49"/>
      <c r="N5" s="49"/>
      <c r="O5" s="49"/>
      <c r="P5" s="49"/>
      <c r="Q5" s="49"/>
      <c r="R5" s="49"/>
      <c r="S5" s="49"/>
    </row>
    <row r="6" spans="1:19" s="12" customFormat="1" ht="150" customHeight="1">
      <c r="B6" s="13" t="s">
        <v>7</v>
      </c>
      <c r="C6" s="13" t="s">
        <v>8</v>
      </c>
      <c r="D6" s="13" t="s">
        <v>9</v>
      </c>
      <c r="E6" s="21" t="s">
        <v>389</v>
      </c>
      <c r="F6" s="21" t="s">
        <v>390</v>
      </c>
      <c r="G6" s="21" t="s">
        <v>391</v>
      </c>
    </row>
    <row r="7" spans="1:19">
      <c r="A7" s="15" t="s">
        <v>356</v>
      </c>
      <c r="B7" s="16">
        <v>793</v>
      </c>
      <c r="C7" s="16">
        <v>43</v>
      </c>
      <c r="D7" s="17">
        <v>5.4199999999999998E-2</v>
      </c>
      <c r="E7" s="16">
        <v>29</v>
      </c>
      <c r="F7" s="16">
        <v>31</v>
      </c>
      <c r="G7" s="16">
        <v>34</v>
      </c>
    </row>
    <row r="8" spans="1:19" s="22" customFormat="1" ht="34.5" customHeight="1">
      <c r="A8" s="25" t="s">
        <v>361</v>
      </c>
      <c r="B8" s="23">
        <f>SUM(B7:B7)</f>
        <v>793</v>
      </c>
      <c r="C8" s="23">
        <f>SUM(C7:C7)</f>
        <v>43</v>
      </c>
      <c r="D8" s="24">
        <f>C8/B8</f>
        <v>5.4224464060529637E-2</v>
      </c>
      <c r="E8" s="23">
        <f>SUM(E7:E7)</f>
        <v>29</v>
      </c>
      <c r="F8" s="23">
        <f>SUM(F7:F7)</f>
        <v>31</v>
      </c>
      <c r="G8" s="23">
        <f>SUM(G7:G7)</f>
        <v>34</v>
      </c>
    </row>
    <row r="9" spans="1:19" s="14" customFormat="1">
      <c r="A9" s="18" t="s">
        <v>382</v>
      </c>
      <c r="B9" s="19">
        <v>681</v>
      </c>
      <c r="C9" s="19">
        <v>185</v>
      </c>
      <c r="D9" s="20">
        <v>0.2717</v>
      </c>
      <c r="E9" s="19">
        <v>110</v>
      </c>
      <c r="F9" s="19">
        <v>111</v>
      </c>
      <c r="G9" s="19">
        <v>133</v>
      </c>
    </row>
    <row r="10" spans="1:19" s="14" customFormat="1">
      <c r="A10" s="18" t="s">
        <v>383</v>
      </c>
      <c r="B10" s="19">
        <v>1832</v>
      </c>
      <c r="C10" s="19">
        <v>359</v>
      </c>
      <c r="D10" s="20">
        <v>0.19600000000000001</v>
      </c>
      <c r="E10" s="19">
        <v>224</v>
      </c>
      <c r="F10" s="19">
        <v>222</v>
      </c>
      <c r="G10" s="19">
        <v>265</v>
      </c>
    </row>
    <row r="11" spans="1:19" s="14" customFormat="1">
      <c r="A11" s="18" t="s">
        <v>384</v>
      </c>
      <c r="B11" s="19">
        <v>1202</v>
      </c>
      <c r="C11" s="19">
        <v>203</v>
      </c>
      <c r="D11" s="20">
        <v>0.16889999999999999</v>
      </c>
      <c r="E11" s="19">
        <v>133</v>
      </c>
      <c r="F11" s="19">
        <v>137</v>
      </c>
      <c r="G11" s="19">
        <v>150</v>
      </c>
    </row>
    <row r="12" spans="1:19" s="14" customFormat="1">
      <c r="A12" s="18" t="s">
        <v>385</v>
      </c>
      <c r="B12" s="19">
        <v>1043</v>
      </c>
      <c r="C12" s="19">
        <v>201</v>
      </c>
      <c r="D12" s="20">
        <v>0.19270000000000001</v>
      </c>
      <c r="E12" s="19">
        <v>132</v>
      </c>
      <c r="F12" s="19">
        <v>132</v>
      </c>
      <c r="G12" s="19">
        <v>155</v>
      </c>
    </row>
    <row r="13" spans="1:19" s="22" customFormat="1" ht="34.5" customHeight="1">
      <c r="A13" s="25" t="s">
        <v>147</v>
      </c>
      <c r="B13" s="23">
        <f>SUM(B9:B12)</f>
        <v>4758</v>
      </c>
      <c r="C13" s="23">
        <f>SUM(C9:C12)</f>
        <v>948</v>
      </c>
      <c r="D13" s="24">
        <f>C13/B13</f>
        <v>0.19924337957124844</v>
      </c>
      <c r="E13" s="23">
        <f>SUM(E9:E12)</f>
        <v>599</v>
      </c>
      <c r="F13" s="23">
        <f>SUM(F9:F12)</f>
        <v>602</v>
      </c>
      <c r="G13" s="23">
        <f>SUM(G9:G12)</f>
        <v>703</v>
      </c>
    </row>
    <row r="14" spans="1:19" s="22" customFormat="1" ht="34.5" customHeight="1">
      <c r="A14" s="25" t="s">
        <v>16</v>
      </c>
      <c r="B14" s="23">
        <f>SUM(, B8, B13)</f>
        <v>5551</v>
      </c>
      <c r="C14" s="23">
        <f>SUM(, C8, C13)</f>
        <v>991</v>
      </c>
      <c r="D14" s="24">
        <f>C14/B14</f>
        <v>0.17852639164114573</v>
      </c>
      <c r="E14" s="23">
        <f>SUM(, E8, E13)</f>
        <v>628</v>
      </c>
      <c r="F14" s="23">
        <f>SUM(, F8, F13)</f>
        <v>633</v>
      </c>
      <c r="G14" s="23">
        <f>SUM(, G8, G13)</f>
        <v>737</v>
      </c>
    </row>
    <row r="15" spans="1:19" s="14" customFormat="1">
      <c r="A15" s="18" t="s">
        <v>17</v>
      </c>
      <c r="B15" s="18">
        <f>SUM(, B14)</f>
        <v>5551</v>
      </c>
      <c r="C15" s="18">
        <f>SUM(, C14)</f>
        <v>991</v>
      </c>
      <c r="D15" s="26">
        <f>C15/B15</f>
        <v>0.17852639164114573</v>
      </c>
      <c r="E15" s="18">
        <f>SUM(, E14)</f>
        <v>628</v>
      </c>
      <c r="F15" s="18">
        <f>SUM(, F14)</f>
        <v>633</v>
      </c>
      <c r="G15" s="18">
        <f>SUM(, G14)</f>
        <v>737</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8" max="16383" man="1"/>
    <brk id="13" max="16383" man="1"/>
    <brk id="14" max="16383" man="1"/>
    <brk id="15" max="16383" man="1"/>
  </rowBreaks>
  <colBreaks count="3" manualBreakCount="3">
    <brk id="5" max="1048575" man="1"/>
    <brk id="6" max="1048575" man="1"/>
    <brk id="7"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388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0000FF"/>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393</v>
      </c>
      <c r="F4" s="47"/>
      <c r="G4" s="47"/>
      <c r="H4" s="47"/>
      <c r="I4" s="47"/>
      <c r="J4" s="47"/>
      <c r="K4" s="47"/>
      <c r="L4" s="47"/>
      <c r="M4" s="47"/>
      <c r="N4" s="47"/>
      <c r="O4" s="47"/>
      <c r="P4" s="47"/>
      <c r="Q4" s="47"/>
    </row>
    <row r="5" spans="1:17" ht="25.5" customHeight="1">
      <c r="E5" s="49" t="s">
        <v>393</v>
      </c>
      <c r="F5" s="49"/>
      <c r="G5" s="49"/>
      <c r="H5" s="49"/>
      <c r="I5" s="49"/>
      <c r="J5" s="49"/>
      <c r="K5" s="49"/>
      <c r="L5" s="49"/>
      <c r="M5" s="49"/>
      <c r="N5" s="49"/>
      <c r="O5" s="49"/>
      <c r="P5" s="49"/>
      <c r="Q5" s="49"/>
    </row>
    <row r="6" spans="1:17" s="12" customFormat="1" ht="150" customHeight="1">
      <c r="B6" s="13" t="s">
        <v>7</v>
      </c>
      <c r="C6" s="13" t="s">
        <v>8</v>
      </c>
      <c r="D6" s="13" t="s">
        <v>9</v>
      </c>
      <c r="E6" s="21" t="s">
        <v>394</v>
      </c>
    </row>
    <row r="7" spans="1:17">
      <c r="A7" s="15" t="s">
        <v>392</v>
      </c>
      <c r="B7" s="16">
        <v>321</v>
      </c>
      <c r="C7" s="16">
        <v>79</v>
      </c>
      <c r="D7" s="17">
        <v>0.24610000000000001</v>
      </c>
      <c r="E7" s="16">
        <v>71</v>
      </c>
    </row>
    <row r="8" spans="1:17" s="22" customFormat="1" ht="34.5" customHeight="1">
      <c r="A8" s="25" t="s">
        <v>395</v>
      </c>
      <c r="B8" s="23">
        <f>SUM(B7:B7)</f>
        <v>321</v>
      </c>
      <c r="C8" s="23">
        <f>SUM(C7:C7)</f>
        <v>79</v>
      </c>
      <c r="D8" s="24">
        <f>C8/B8</f>
        <v>0.24610591900311526</v>
      </c>
      <c r="E8" s="23">
        <f>SUM(E7:E7)</f>
        <v>71</v>
      </c>
    </row>
    <row r="9" spans="1:17" s="22" customFormat="1" ht="34.5" customHeight="1">
      <c r="A9" s="25" t="s">
        <v>16</v>
      </c>
      <c r="B9" s="23">
        <f>SUM(, B8)</f>
        <v>321</v>
      </c>
      <c r="C9" s="23">
        <f>SUM(, C8)</f>
        <v>79</v>
      </c>
      <c r="D9" s="24">
        <f>C9/B9</f>
        <v>0.24610591900311526</v>
      </c>
      <c r="E9" s="23">
        <f>SUM(, E8)</f>
        <v>71</v>
      </c>
    </row>
    <row r="10" spans="1:17" s="14" customFormat="1">
      <c r="A10" s="18" t="s">
        <v>17</v>
      </c>
      <c r="B10" s="18">
        <f>SUM(, B9)</f>
        <v>321</v>
      </c>
      <c r="C10" s="18">
        <f>SUM(, C9)</f>
        <v>79</v>
      </c>
      <c r="D10" s="26">
        <f>C10/B10</f>
        <v>0.24610591900311526</v>
      </c>
      <c r="E10" s="18">
        <f>SUM(, E9)</f>
        <v>71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393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FF0000"/>
  </sheetPr>
  <dimension ref="A1:T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396</v>
      </c>
      <c r="F4" s="47"/>
      <c r="G4" s="47"/>
      <c r="H4" s="47"/>
      <c r="I4" s="47"/>
      <c r="J4" s="47"/>
      <c r="K4" s="47"/>
      <c r="L4" s="47"/>
      <c r="M4" s="47"/>
      <c r="N4" s="47"/>
      <c r="O4" s="47"/>
      <c r="P4" s="47"/>
      <c r="Q4" s="47"/>
      <c r="R4" s="47"/>
      <c r="S4" s="47"/>
      <c r="T4" s="47"/>
    </row>
    <row r="5" spans="1:20" ht="25.5" customHeight="1">
      <c r="E5" s="49" t="s">
        <v>396</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397</v>
      </c>
      <c r="F6" s="21" t="s">
        <v>398</v>
      </c>
      <c r="G6" s="21" t="s">
        <v>399</v>
      </c>
      <c r="H6" s="21" t="s">
        <v>400</v>
      </c>
    </row>
    <row r="7" spans="1:20">
      <c r="A7" s="15" t="s">
        <v>392</v>
      </c>
      <c r="B7" s="16">
        <v>321</v>
      </c>
      <c r="C7" s="16">
        <v>79</v>
      </c>
      <c r="D7" s="17">
        <v>0.24610000000000001</v>
      </c>
      <c r="E7" s="16">
        <v>59</v>
      </c>
      <c r="F7" s="16">
        <v>65</v>
      </c>
      <c r="G7" s="16">
        <v>60</v>
      </c>
      <c r="H7" s="16">
        <v>6</v>
      </c>
    </row>
    <row r="8" spans="1:20" s="22" customFormat="1" ht="34.5" customHeight="1">
      <c r="A8" s="25" t="s">
        <v>395</v>
      </c>
      <c r="B8" s="23">
        <f>SUM(B7:B7)</f>
        <v>321</v>
      </c>
      <c r="C8" s="23">
        <f>SUM(C7:C7)</f>
        <v>79</v>
      </c>
      <c r="D8" s="24">
        <f>C8/B8</f>
        <v>0.24610591900311526</v>
      </c>
      <c r="E8" s="23">
        <f>SUM(E7:E7)</f>
        <v>59</v>
      </c>
      <c r="F8" s="23">
        <f>SUM(F7:F7)</f>
        <v>65</v>
      </c>
      <c r="G8" s="23">
        <f>SUM(G7:G7)</f>
        <v>60</v>
      </c>
      <c r="H8" s="23">
        <f>SUM(H7:H7)</f>
        <v>6</v>
      </c>
    </row>
    <row r="9" spans="1:20" s="22" customFormat="1" ht="34.5" customHeight="1">
      <c r="A9" s="25" t="s">
        <v>16</v>
      </c>
      <c r="B9" s="23">
        <f>SUM(, B8)</f>
        <v>321</v>
      </c>
      <c r="C9" s="23">
        <f>SUM(, C8)</f>
        <v>79</v>
      </c>
      <c r="D9" s="24">
        <f>C9/B9</f>
        <v>0.24610591900311526</v>
      </c>
      <c r="E9" s="23">
        <f t="shared" ref="E9:H10" si="0">SUM(, E8)</f>
        <v>59</v>
      </c>
      <c r="F9" s="23">
        <f t="shared" si="0"/>
        <v>65</v>
      </c>
      <c r="G9" s="23">
        <f t="shared" si="0"/>
        <v>60</v>
      </c>
      <c r="H9" s="23">
        <f t="shared" si="0"/>
        <v>6</v>
      </c>
    </row>
    <row r="10" spans="1:20" s="14" customFormat="1">
      <c r="A10" s="18" t="s">
        <v>17</v>
      </c>
      <c r="B10" s="18">
        <f>SUM(, B9)</f>
        <v>321</v>
      </c>
      <c r="C10" s="18">
        <f>SUM(, C9)</f>
        <v>79</v>
      </c>
      <c r="D10" s="26">
        <f>C10/B10</f>
        <v>0.24610591900311526</v>
      </c>
      <c r="E10" s="18">
        <f t="shared" si="0"/>
        <v>59</v>
      </c>
      <c r="F10" s="18">
        <f t="shared" si="0"/>
        <v>65</v>
      </c>
      <c r="G10" s="18">
        <f t="shared" si="0"/>
        <v>60</v>
      </c>
      <c r="H10" s="18">
        <f t="shared" si="0"/>
        <v>6</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4" manualBreakCount="4">
    <brk id="5" max="1048575" man="1"/>
    <brk id="6" max="1048575" man="1"/>
    <brk id="7" max="1048575" man="1"/>
    <brk id="8"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396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FFFF00"/>
  </sheetPr>
  <dimension ref="A1:R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401</v>
      </c>
      <c r="F4" s="47"/>
      <c r="G4" s="47"/>
      <c r="H4" s="47"/>
      <c r="I4" s="47"/>
      <c r="J4" s="47"/>
      <c r="K4" s="47"/>
      <c r="L4" s="47"/>
      <c r="M4" s="47"/>
      <c r="N4" s="47"/>
      <c r="O4" s="47"/>
      <c r="P4" s="47"/>
      <c r="Q4" s="47"/>
      <c r="R4" s="47"/>
    </row>
    <row r="5" spans="1:18" ht="25.5" customHeight="1">
      <c r="E5" s="49" t="s">
        <v>401</v>
      </c>
      <c r="F5" s="49"/>
      <c r="G5" s="49"/>
      <c r="H5" s="49"/>
      <c r="I5" s="49"/>
      <c r="J5" s="49"/>
      <c r="K5" s="49"/>
      <c r="L5" s="49"/>
      <c r="M5" s="49"/>
      <c r="N5" s="49"/>
      <c r="O5" s="49"/>
      <c r="P5" s="49"/>
      <c r="Q5" s="49"/>
      <c r="R5" s="49"/>
    </row>
    <row r="6" spans="1:18" s="12" customFormat="1" ht="150" customHeight="1">
      <c r="B6" s="13" t="s">
        <v>7</v>
      </c>
      <c r="C6" s="13" t="s">
        <v>8</v>
      </c>
      <c r="D6" s="13" t="s">
        <v>9</v>
      </c>
      <c r="E6" s="21" t="s">
        <v>402</v>
      </c>
      <c r="F6" s="21" t="s">
        <v>403</v>
      </c>
    </row>
    <row r="7" spans="1:18">
      <c r="A7" s="15" t="s">
        <v>285</v>
      </c>
      <c r="B7" s="16">
        <v>693</v>
      </c>
      <c r="C7" s="16">
        <v>228</v>
      </c>
      <c r="D7" s="17">
        <v>0.32900000000000001</v>
      </c>
      <c r="E7" s="16">
        <v>144</v>
      </c>
      <c r="F7" s="16">
        <v>83</v>
      </c>
    </row>
    <row r="8" spans="1:18" s="22" customFormat="1" ht="34.5" customHeight="1">
      <c r="A8" s="25" t="s">
        <v>143</v>
      </c>
      <c r="B8" s="23">
        <f>SUM(B7:B7)</f>
        <v>693</v>
      </c>
      <c r="C8" s="23">
        <f>SUM(C7:C7)</f>
        <v>228</v>
      </c>
      <c r="D8" s="24">
        <f>C8/B8</f>
        <v>0.32900432900432902</v>
      </c>
      <c r="E8" s="23">
        <f>SUM(E7:E7)</f>
        <v>144</v>
      </c>
      <c r="F8" s="23">
        <f>SUM(F7:F7)</f>
        <v>83</v>
      </c>
    </row>
    <row r="9" spans="1:18" s="22" customFormat="1" ht="34.5" customHeight="1">
      <c r="A9" s="25" t="s">
        <v>16</v>
      </c>
      <c r="B9" s="23">
        <f>SUM(, B8)</f>
        <v>693</v>
      </c>
      <c r="C9" s="23">
        <f>SUM(, C8)</f>
        <v>228</v>
      </c>
      <c r="D9" s="24">
        <f>C9/B9</f>
        <v>0.32900432900432902</v>
      </c>
      <c r="E9" s="23">
        <f>SUM(, E8)</f>
        <v>144</v>
      </c>
      <c r="F9" s="23">
        <f>SUM(, F8)</f>
        <v>83</v>
      </c>
    </row>
    <row r="10" spans="1:18" s="14" customFormat="1">
      <c r="A10" s="18" t="s">
        <v>17</v>
      </c>
      <c r="B10" s="18">
        <f>SUM(, B9)</f>
        <v>693</v>
      </c>
      <c r="C10" s="18">
        <f>SUM(, C9)</f>
        <v>228</v>
      </c>
      <c r="D10" s="26">
        <f>C10/B10</f>
        <v>0.32900432900432902</v>
      </c>
      <c r="E10" s="18">
        <f>SUM(, E9)</f>
        <v>144</v>
      </c>
      <c r="F10" s="18">
        <f>SUM(, F9)</f>
        <v>83</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2" manualBreakCount="2">
    <brk id="5" max="1048575" man="1"/>
    <brk id="6"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401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0000FF"/>
  </sheetPr>
  <dimension ref="A1:T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404</v>
      </c>
      <c r="F4" s="47"/>
      <c r="G4" s="47"/>
      <c r="H4" s="47"/>
      <c r="I4" s="47"/>
      <c r="J4" s="47"/>
      <c r="K4" s="47"/>
      <c r="L4" s="47"/>
      <c r="M4" s="47"/>
      <c r="N4" s="47"/>
      <c r="O4" s="47"/>
      <c r="P4" s="47"/>
      <c r="Q4" s="47"/>
      <c r="R4" s="47"/>
      <c r="S4" s="47"/>
      <c r="T4" s="47"/>
    </row>
    <row r="5" spans="1:20" ht="25.5" customHeight="1">
      <c r="E5" s="49" t="s">
        <v>404</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405</v>
      </c>
      <c r="F6" s="21" t="s">
        <v>406</v>
      </c>
      <c r="G6" s="21" t="s">
        <v>407</v>
      </c>
      <c r="H6" s="21" t="s">
        <v>408</v>
      </c>
    </row>
    <row r="7" spans="1:20">
      <c r="A7" s="15" t="s">
        <v>285</v>
      </c>
      <c r="B7" s="16">
        <v>693</v>
      </c>
      <c r="C7" s="16">
        <v>228</v>
      </c>
      <c r="D7" s="17">
        <v>0.32900000000000001</v>
      </c>
      <c r="E7" s="16">
        <v>171</v>
      </c>
      <c r="F7" s="16">
        <v>178</v>
      </c>
      <c r="G7" s="16">
        <v>95</v>
      </c>
      <c r="H7" s="16">
        <v>34</v>
      </c>
    </row>
    <row r="8" spans="1:20" s="22" customFormat="1" ht="34.5" customHeight="1">
      <c r="A8" s="25" t="s">
        <v>143</v>
      </c>
      <c r="B8" s="23">
        <f>SUM(B7:B7)</f>
        <v>693</v>
      </c>
      <c r="C8" s="23">
        <f>SUM(C7:C7)</f>
        <v>228</v>
      </c>
      <c r="D8" s="24">
        <f>C8/B8</f>
        <v>0.32900432900432902</v>
      </c>
      <c r="E8" s="23">
        <f>SUM(E7:E7)</f>
        <v>171</v>
      </c>
      <c r="F8" s="23">
        <f>SUM(F7:F7)</f>
        <v>178</v>
      </c>
      <c r="G8" s="23">
        <f>SUM(G7:G7)</f>
        <v>95</v>
      </c>
      <c r="H8" s="23">
        <f>SUM(H7:H7)</f>
        <v>34</v>
      </c>
    </row>
    <row r="9" spans="1:20" s="22" customFormat="1" ht="34.5" customHeight="1">
      <c r="A9" s="25" t="s">
        <v>16</v>
      </c>
      <c r="B9" s="23">
        <f>SUM(, B8)</f>
        <v>693</v>
      </c>
      <c r="C9" s="23">
        <f>SUM(, C8)</f>
        <v>228</v>
      </c>
      <c r="D9" s="24">
        <f>C9/B9</f>
        <v>0.32900432900432902</v>
      </c>
      <c r="E9" s="23">
        <f t="shared" ref="E9:H10" si="0">SUM(, E8)</f>
        <v>171</v>
      </c>
      <c r="F9" s="23">
        <f t="shared" si="0"/>
        <v>178</v>
      </c>
      <c r="G9" s="23">
        <f t="shared" si="0"/>
        <v>95</v>
      </c>
      <c r="H9" s="23">
        <f t="shared" si="0"/>
        <v>34</v>
      </c>
    </row>
    <row r="10" spans="1:20" s="14" customFormat="1">
      <c r="A10" s="18" t="s">
        <v>17</v>
      </c>
      <c r="B10" s="18">
        <f>SUM(, B9)</f>
        <v>693</v>
      </c>
      <c r="C10" s="18">
        <f>SUM(, C9)</f>
        <v>228</v>
      </c>
      <c r="D10" s="26">
        <f>C10/B10</f>
        <v>0.32900432900432902</v>
      </c>
      <c r="E10" s="18">
        <f t="shared" si="0"/>
        <v>171</v>
      </c>
      <c r="F10" s="18">
        <f t="shared" si="0"/>
        <v>178</v>
      </c>
      <c r="G10" s="18">
        <f t="shared" si="0"/>
        <v>95</v>
      </c>
      <c r="H10" s="18">
        <f t="shared" si="0"/>
        <v>34</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4" manualBreakCount="4">
    <brk id="5" max="1048575" man="1"/>
    <brk id="6" max="1048575" man="1"/>
    <brk id="7" max="1048575" man="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404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rgb="FFFF0000"/>
  </sheetPr>
  <dimension ref="A1:Q12"/>
  <sheetViews>
    <sheetView workbookViewId="0">
      <pane xSplit="4" ySplit="6" topLeftCell="E7" activePane="bottomRight" state="frozen"/>
      <selection pane="topRight" activeCell="G1" sqref="G1"/>
      <selection pane="bottomLeft" activeCell="A7" sqref="A7"/>
      <selection pane="bottomRight" activeCell="M33" sqref="M33"/>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410</v>
      </c>
      <c r="F4" s="47"/>
      <c r="G4" s="47"/>
      <c r="H4" s="47"/>
      <c r="I4" s="47"/>
      <c r="J4" s="47"/>
      <c r="K4" s="47"/>
      <c r="L4" s="47"/>
      <c r="M4" s="47"/>
      <c r="N4" s="47"/>
      <c r="O4" s="47"/>
      <c r="P4" s="47"/>
      <c r="Q4" s="47"/>
    </row>
    <row r="5" spans="1:17" ht="25.5" customHeight="1">
      <c r="E5" s="49" t="s">
        <v>410</v>
      </c>
      <c r="F5" s="49"/>
      <c r="G5" s="49"/>
      <c r="H5" s="49"/>
      <c r="I5" s="49"/>
      <c r="J5" s="49"/>
      <c r="K5" s="49"/>
      <c r="L5" s="49"/>
      <c r="M5" s="49"/>
      <c r="N5" s="49"/>
      <c r="O5" s="49"/>
      <c r="P5" s="49"/>
      <c r="Q5" s="49"/>
    </row>
    <row r="6" spans="1:17" s="12" customFormat="1" ht="150" customHeight="1">
      <c r="B6" s="13" t="s">
        <v>7</v>
      </c>
      <c r="C6" s="13" t="s">
        <v>8</v>
      </c>
      <c r="D6" s="13" t="s">
        <v>9</v>
      </c>
      <c r="E6" s="21" t="s">
        <v>411</v>
      </c>
    </row>
    <row r="7" spans="1:17">
      <c r="A7" s="15" t="s">
        <v>409</v>
      </c>
      <c r="B7" s="16">
        <v>467</v>
      </c>
      <c r="C7" s="16">
        <v>67</v>
      </c>
      <c r="D7" s="17">
        <v>0.14349999999999999</v>
      </c>
      <c r="E7" s="16">
        <v>58</v>
      </c>
    </row>
    <row r="8" spans="1:17" s="22" customFormat="1" ht="34.5" customHeight="1">
      <c r="A8" s="25" t="s">
        <v>412</v>
      </c>
      <c r="B8" s="23">
        <f>SUM(B7:B7)</f>
        <v>467</v>
      </c>
      <c r="C8" s="23">
        <f>SUM(C7:C7)</f>
        <v>67</v>
      </c>
      <c r="D8" s="24">
        <f>C8/B8</f>
        <v>0.14346895074946467</v>
      </c>
      <c r="E8" s="23">
        <f>SUM(E7:E7)</f>
        <v>58</v>
      </c>
    </row>
    <row r="9" spans="1:17" s="22" customFormat="1" ht="34.5" customHeight="1">
      <c r="A9" s="25" t="s">
        <v>16</v>
      </c>
      <c r="B9" s="23">
        <f>SUM(, B8)</f>
        <v>467</v>
      </c>
      <c r="C9" s="23">
        <f>SUM(, C8)</f>
        <v>67</v>
      </c>
      <c r="D9" s="24">
        <f>C9/B9</f>
        <v>0.14346895074946467</v>
      </c>
      <c r="E9" s="23">
        <f>SUM(, E8)</f>
        <v>58</v>
      </c>
    </row>
    <row r="10" spans="1:17" s="14" customFormat="1">
      <c r="A10" s="18" t="s">
        <v>17</v>
      </c>
      <c r="B10" s="18">
        <f>SUM(, B9)</f>
        <v>467</v>
      </c>
      <c r="C10" s="18">
        <f>SUM(, C9)</f>
        <v>67</v>
      </c>
      <c r="D10" s="26">
        <f>C10/B10</f>
        <v>0.14346895074946467</v>
      </c>
      <c r="E10" s="18">
        <f>SUM(, E9)</f>
        <v>58</v>
      </c>
    </row>
    <row r="11" spans="1:17" s="22" customFormat="1">
      <c r="A11" s="35" t="s">
        <v>1067</v>
      </c>
      <c r="B11" s="29">
        <v>427</v>
      </c>
      <c r="C11" s="29">
        <v>37</v>
      </c>
      <c r="D11" s="33">
        <v>8.6699999999999999E-2</v>
      </c>
      <c r="E11" s="29">
        <v>32</v>
      </c>
    </row>
    <row r="12" spans="1:17" s="22" customFormat="1">
      <c r="A12" s="30" t="s">
        <v>1064</v>
      </c>
      <c r="B12" s="31">
        <v>894</v>
      </c>
      <c r="C12" s="31">
        <v>104</v>
      </c>
      <c r="D12" s="34">
        <v>0.1163</v>
      </c>
      <c r="E12" s="31">
        <v>90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410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FF00"/>
  </sheetPr>
  <dimension ref="A1:S12"/>
  <sheetViews>
    <sheetView workbookViewId="0">
      <pane xSplit="4" ySplit="6" topLeftCell="E7" activePane="bottomRight" state="frozen"/>
      <selection pane="topRight" activeCell="G1" sqref="G1"/>
      <selection pane="bottomLeft" activeCell="A7" sqref="A7"/>
      <selection pane="bottomRight" activeCell="R6" sqref="R6"/>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413</v>
      </c>
      <c r="F4" s="47"/>
      <c r="G4" s="47"/>
      <c r="H4" s="47"/>
      <c r="I4" s="47"/>
      <c r="J4" s="47"/>
      <c r="K4" s="47"/>
      <c r="L4" s="47"/>
      <c r="M4" s="47"/>
      <c r="N4" s="47"/>
      <c r="O4" s="47"/>
      <c r="P4" s="47"/>
      <c r="Q4" s="47"/>
      <c r="R4" s="47"/>
      <c r="S4" s="47"/>
    </row>
    <row r="5" spans="1:19" ht="25.5" customHeight="1">
      <c r="E5" s="49" t="s">
        <v>413</v>
      </c>
      <c r="F5" s="49"/>
      <c r="G5" s="49"/>
      <c r="H5" s="49"/>
      <c r="I5" s="49"/>
      <c r="J5" s="49"/>
      <c r="K5" s="49"/>
      <c r="L5" s="49"/>
      <c r="M5" s="49"/>
      <c r="N5" s="49"/>
      <c r="O5" s="49"/>
      <c r="P5" s="49"/>
      <c r="Q5" s="49"/>
      <c r="R5" s="49"/>
      <c r="S5" s="49"/>
    </row>
    <row r="6" spans="1:19" s="12" customFormat="1" ht="150" customHeight="1">
      <c r="B6" s="13" t="s">
        <v>7</v>
      </c>
      <c r="C6" s="13" t="s">
        <v>8</v>
      </c>
      <c r="D6" s="13" t="s">
        <v>9</v>
      </c>
      <c r="E6" s="21" t="s">
        <v>414</v>
      </c>
      <c r="F6" s="21" t="s">
        <v>415</v>
      </c>
      <c r="G6" s="21" t="s">
        <v>416</v>
      </c>
    </row>
    <row r="7" spans="1:19">
      <c r="A7" s="15" t="s">
        <v>409</v>
      </c>
      <c r="B7" s="16">
        <v>467</v>
      </c>
      <c r="C7" s="16">
        <v>67</v>
      </c>
      <c r="D7" s="17">
        <v>0.14349999999999999</v>
      </c>
      <c r="E7" s="16">
        <v>46</v>
      </c>
      <c r="F7" s="16">
        <v>49</v>
      </c>
      <c r="G7" s="16">
        <v>2</v>
      </c>
    </row>
    <row r="8" spans="1:19" s="22" customFormat="1" ht="34.5" customHeight="1">
      <c r="A8" s="25" t="s">
        <v>412</v>
      </c>
      <c r="B8" s="23">
        <f>SUM(B7:B7)</f>
        <v>467</v>
      </c>
      <c r="C8" s="23">
        <f>SUM(C7:C7)</f>
        <v>67</v>
      </c>
      <c r="D8" s="24">
        <f>C8/B8</f>
        <v>0.14346895074946467</v>
      </c>
      <c r="E8" s="23">
        <f>SUM(E7:E7)</f>
        <v>46</v>
      </c>
      <c r="F8" s="23">
        <f>SUM(F7:F7)</f>
        <v>49</v>
      </c>
      <c r="G8" s="23">
        <f>SUM(G7:G7)</f>
        <v>2</v>
      </c>
    </row>
    <row r="9" spans="1:19" s="22" customFormat="1" ht="34.5" customHeight="1">
      <c r="A9" s="25" t="s">
        <v>16</v>
      </c>
      <c r="B9" s="23">
        <f>SUM(, B8)</f>
        <v>467</v>
      </c>
      <c r="C9" s="23">
        <f>SUM(, C8)</f>
        <v>67</v>
      </c>
      <c r="D9" s="24">
        <f>C9/B9</f>
        <v>0.14346895074946467</v>
      </c>
      <c r="E9" s="23">
        <f t="shared" ref="E9:G10" si="0">SUM(, E8)</f>
        <v>46</v>
      </c>
      <c r="F9" s="23">
        <f t="shared" si="0"/>
        <v>49</v>
      </c>
      <c r="G9" s="23">
        <f t="shared" si="0"/>
        <v>2</v>
      </c>
    </row>
    <row r="10" spans="1:19" s="14" customFormat="1">
      <c r="A10" s="18" t="s">
        <v>17</v>
      </c>
      <c r="B10" s="18">
        <f>SUM(, B9)</f>
        <v>467</v>
      </c>
      <c r="C10" s="18">
        <f>SUM(, C9)</f>
        <v>67</v>
      </c>
      <c r="D10" s="26">
        <f>C10/B10</f>
        <v>0.14346895074946467</v>
      </c>
      <c r="E10" s="18">
        <f t="shared" si="0"/>
        <v>46</v>
      </c>
      <c r="F10" s="18">
        <f t="shared" si="0"/>
        <v>49</v>
      </c>
      <c r="G10" s="18">
        <f t="shared" si="0"/>
        <v>2</v>
      </c>
    </row>
    <row r="11" spans="1:19" s="22" customFormat="1">
      <c r="A11" s="35" t="s">
        <v>1067</v>
      </c>
      <c r="B11" s="29">
        <v>427</v>
      </c>
      <c r="C11" s="29">
        <v>37</v>
      </c>
      <c r="D11" s="33">
        <v>8.6699999999999999E-2</v>
      </c>
      <c r="E11" s="29">
        <v>24</v>
      </c>
      <c r="F11" s="29">
        <v>22</v>
      </c>
      <c r="G11" s="29">
        <v>3</v>
      </c>
    </row>
    <row r="12" spans="1:19" s="22" customFormat="1">
      <c r="A12" s="30" t="s">
        <v>1064</v>
      </c>
      <c r="B12" s="31">
        <v>894</v>
      </c>
      <c r="C12" s="31">
        <v>104</v>
      </c>
      <c r="D12" s="34">
        <v>0.1163</v>
      </c>
      <c r="E12" s="31">
        <v>68</v>
      </c>
      <c r="F12" s="31">
        <v>71</v>
      </c>
      <c r="G12" s="31">
        <v>5</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3" manualBreakCount="3">
    <brk id="5" max="1048575" man="1"/>
    <brk id="6" max="1048575" man="1"/>
    <brk id="7"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413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rgb="FF0000FF"/>
  </sheetPr>
  <dimension ref="A1:R12"/>
  <sheetViews>
    <sheetView workbookViewId="0">
      <pane xSplit="4" ySplit="6" topLeftCell="E7" activePane="bottomRight" state="frozen"/>
      <selection pane="topRight" activeCell="G1" sqref="G1"/>
      <selection pane="bottomLeft" activeCell="A7" sqref="A7"/>
      <selection pane="bottomRight" activeCell="A11" sqref="A11:A12"/>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417</v>
      </c>
      <c r="F4" s="47"/>
      <c r="G4" s="47"/>
      <c r="H4" s="47"/>
      <c r="I4" s="47"/>
      <c r="J4" s="47"/>
      <c r="K4" s="47"/>
      <c r="L4" s="47"/>
      <c r="M4" s="47"/>
      <c r="N4" s="47"/>
      <c r="O4" s="47"/>
      <c r="P4" s="47"/>
      <c r="Q4" s="47"/>
      <c r="R4" s="47"/>
    </row>
    <row r="5" spans="1:18" ht="25.5" customHeight="1">
      <c r="E5" s="49" t="s">
        <v>417</v>
      </c>
      <c r="F5" s="49"/>
      <c r="G5" s="49"/>
      <c r="H5" s="49"/>
      <c r="I5" s="49"/>
      <c r="J5" s="49"/>
      <c r="K5" s="49"/>
      <c r="L5" s="49"/>
      <c r="M5" s="49"/>
      <c r="N5" s="49"/>
      <c r="O5" s="49"/>
      <c r="P5" s="49"/>
      <c r="Q5" s="49"/>
      <c r="R5" s="49"/>
    </row>
    <row r="6" spans="1:18" s="12" customFormat="1" ht="150" customHeight="1">
      <c r="B6" s="13" t="s">
        <v>7</v>
      </c>
      <c r="C6" s="13" t="s">
        <v>8</v>
      </c>
      <c r="D6" s="13" t="s">
        <v>9</v>
      </c>
      <c r="E6" s="21" t="s">
        <v>418</v>
      </c>
      <c r="F6" s="21" t="s">
        <v>419</v>
      </c>
    </row>
    <row r="7" spans="1:18">
      <c r="A7" s="15" t="s">
        <v>409</v>
      </c>
      <c r="B7" s="16">
        <v>467</v>
      </c>
      <c r="C7" s="16">
        <v>67</v>
      </c>
      <c r="D7" s="17">
        <v>0.14349999999999999</v>
      </c>
      <c r="E7" s="16">
        <v>43</v>
      </c>
      <c r="F7" s="16">
        <v>48</v>
      </c>
    </row>
    <row r="8" spans="1:18" s="22" customFormat="1" ht="34.5" customHeight="1">
      <c r="A8" s="25" t="s">
        <v>412</v>
      </c>
      <c r="B8" s="23">
        <f>SUM(B7:B7)</f>
        <v>467</v>
      </c>
      <c r="C8" s="23">
        <f>SUM(C7:C7)</f>
        <v>67</v>
      </c>
      <c r="D8" s="24">
        <f>C8/B8</f>
        <v>0.14346895074946467</v>
      </c>
      <c r="E8" s="23">
        <f>SUM(E7:E7)</f>
        <v>43</v>
      </c>
      <c r="F8" s="23">
        <f>SUM(F7:F7)</f>
        <v>48</v>
      </c>
    </row>
    <row r="9" spans="1:18" s="22" customFormat="1" ht="34.5" customHeight="1">
      <c r="A9" s="25" t="s">
        <v>16</v>
      </c>
      <c r="B9" s="23">
        <f>SUM(, B8)</f>
        <v>467</v>
      </c>
      <c r="C9" s="23">
        <f>SUM(, C8)</f>
        <v>67</v>
      </c>
      <c r="D9" s="24">
        <f>C9/B9</f>
        <v>0.14346895074946467</v>
      </c>
      <c r="E9" s="23">
        <f>SUM(, E8)</f>
        <v>43</v>
      </c>
      <c r="F9" s="23">
        <f>SUM(, F8)</f>
        <v>48</v>
      </c>
    </row>
    <row r="10" spans="1:18" s="14" customFormat="1">
      <c r="A10" s="18" t="s">
        <v>17</v>
      </c>
      <c r="B10" s="18">
        <f>SUM(, B9)</f>
        <v>467</v>
      </c>
      <c r="C10" s="18">
        <f>SUM(, C9)</f>
        <v>67</v>
      </c>
      <c r="D10" s="26">
        <f>C10/B10</f>
        <v>0.14346895074946467</v>
      </c>
      <c r="E10" s="18">
        <f>SUM(, E9)</f>
        <v>43</v>
      </c>
      <c r="F10" s="18">
        <f>SUM(, F9)</f>
        <v>48</v>
      </c>
    </row>
    <row r="11" spans="1:18" s="22" customFormat="1">
      <c r="A11" s="35" t="s">
        <v>1067</v>
      </c>
      <c r="B11" s="29">
        <v>427</v>
      </c>
      <c r="C11" s="29">
        <v>37</v>
      </c>
      <c r="D11" s="33">
        <v>8.6699999999999999E-2</v>
      </c>
      <c r="E11" s="29">
        <v>18</v>
      </c>
      <c r="F11" s="29">
        <v>25</v>
      </c>
      <c r="G11" s="29"/>
    </row>
    <row r="12" spans="1:18" s="22" customFormat="1">
      <c r="A12" s="30" t="s">
        <v>1064</v>
      </c>
      <c r="B12" s="31">
        <v>894</v>
      </c>
      <c r="C12" s="31">
        <v>104</v>
      </c>
      <c r="D12" s="34">
        <v>0.1163</v>
      </c>
      <c r="E12" s="31">
        <v>61</v>
      </c>
      <c r="F12" s="31">
        <v>73</v>
      </c>
      <c r="G12" s="31"/>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2" manualBreakCount="2">
    <brk id="5" max="1048575" man="1"/>
    <brk id="6"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417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tabColor rgb="FFFF0000"/>
  </sheetPr>
  <dimension ref="A1:Q18"/>
  <sheetViews>
    <sheetView workbookViewId="0">
      <pane xSplit="4" ySplit="6" topLeftCell="E7" activePane="bottomRight" state="frozen"/>
      <selection pane="topRight" activeCell="G1" sqref="G1"/>
      <selection pane="bottomLeft" activeCell="A7" sqref="A7"/>
      <selection pane="bottomRight" activeCell="A17" sqref="A17:A18"/>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425</v>
      </c>
      <c r="F4" s="47"/>
      <c r="G4" s="47"/>
      <c r="H4" s="47"/>
      <c r="I4" s="47"/>
      <c r="J4" s="47"/>
      <c r="K4" s="47"/>
      <c r="L4" s="47"/>
      <c r="M4" s="47"/>
      <c r="N4" s="47"/>
      <c r="O4" s="47"/>
      <c r="P4" s="47"/>
      <c r="Q4" s="47"/>
    </row>
    <row r="5" spans="1:17" ht="25.5" customHeight="1">
      <c r="E5" s="49" t="s">
        <v>425</v>
      </c>
      <c r="F5" s="49"/>
      <c r="G5" s="49"/>
      <c r="H5" s="49"/>
      <c r="I5" s="49"/>
      <c r="J5" s="49"/>
      <c r="K5" s="49"/>
      <c r="L5" s="49"/>
      <c r="M5" s="49"/>
      <c r="N5" s="49"/>
      <c r="O5" s="49"/>
      <c r="P5" s="49"/>
      <c r="Q5" s="49"/>
    </row>
    <row r="6" spans="1:17" s="12" customFormat="1" ht="150" customHeight="1">
      <c r="B6" s="13" t="s">
        <v>7</v>
      </c>
      <c r="C6" s="13" t="s">
        <v>8</v>
      </c>
      <c r="D6" s="13" t="s">
        <v>9</v>
      </c>
      <c r="E6" s="21" t="s">
        <v>426</v>
      </c>
    </row>
    <row r="7" spans="1:17">
      <c r="A7" s="15" t="s">
        <v>420</v>
      </c>
      <c r="B7" s="16">
        <v>88</v>
      </c>
      <c r="C7" s="16">
        <v>0</v>
      </c>
      <c r="D7" s="17">
        <v>0</v>
      </c>
      <c r="E7" s="16">
        <v>0</v>
      </c>
    </row>
    <row r="8" spans="1:17" s="14" customFormat="1">
      <c r="A8" s="18" t="s">
        <v>421</v>
      </c>
      <c r="B8" s="19">
        <v>679</v>
      </c>
      <c r="C8" s="19">
        <v>57</v>
      </c>
      <c r="D8" s="20">
        <v>8.3900000000000002E-2</v>
      </c>
      <c r="E8" s="19">
        <v>41</v>
      </c>
    </row>
    <row r="9" spans="1:17" s="14" customFormat="1">
      <c r="A9" s="18" t="s">
        <v>422</v>
      </c>
      <c r="B9" s="19">
        <v>332</v>
      </c>
      <c r="C9" s="19">
        <v>10</v>
      </c>
      <c r="D9" s="20">
        <v>3.0099999999999998E-2</v>
      </c>
      <c r="E9" s="19">
        <v>10</v>
      </c>
    </row>
    <row r="10" spans="1:17" s="14" customFormat="1">
      <c r="A10" s="18" t="s">
        <v>423</v>
      </c>
      <c r="B10" s="19">
        <v>1208</v>
      </c>
      <c r="C10" s="19">
        <v>124</v>
      </c>
      <c r="D10" s="20">
        <v>0.1026</v>
      </c>
      <c r="E10" s="19">
        <v>104</v>
      </c>
    </row>
    <row r="11" spans="1:17" s="14" customFormat="1">
      <c r="A11" s="18" t="s">
        <v>424</v>
      </c>
      <c r="B11" s="19">
        <v>367</v>
      </c>
      <c r="C11" s="19">
        <v>20</v>
      </c>
      <c r="D11" s="20">
        <v>5.45E-2</v>
      </c>
      <c r="E11" s="19">
        <v>16</v>
      </c>
    </row>
    <row r="12" spans="1:17" s="22" customFormat="1" ht="34.5" customHeight="1">
      <c r="A12" s="25" t="s">
        <v>14</v>
      </c>
      <c r="B12" s="23">
        <f>SUM(B7:B11)</f>
        <v>2674</v>
      </c>
      <c r="C12" s="23">
        <f>SUM(C7:C11)</f>
        <v>211</v>
      </c>
      <c r="D12" s="24">
        <f>C12/B12</f>
        <v>7.8908002991772627E-2</v>
      </c>
      <c r="E12" s="23">
        <f>SUM(E7:E11)</f>
        <v>171</v>
      </c>
    </row>
    <row r="13" spans="1:17" s="14" customFormat="1">
      <c r="A13" s="18" t="s">
        <v>11</v>
      </c>
      <c r="B13" s="19">
        <v>1768</v>
      </c>
      <c r="C13" s="19">
        <v>83</v>
      </c>
      <c r="D13" s="20">
        <v>4.6899999999999997E-2</v>
      </c>
      <c r="E13" s="19">
        <v>77</v>
      </c>
    </row>
    <row r="14" spans="1:17" s="22" customFormat="1" ht="34.5" customHeight="1">
      <c r="A14" s="25" t="s">
        <v>15</v>
      </c>
      <c r="B14" s="23">
        <f>SUM(B13:B13)</f>
        <v>1768</v>
      </c>
      <c r="C14" s="23">
        <f>SUM(C13:C13)</f>
        <v>83</v>
      </c>
      <c r="D14" s="24">
        <f>C14/B14</f>
        <v>4.6945701357466063E-2</v>
      </c>
      <c r="E14" s="23">
        <f>SUM(E13:E13)</f>
        <v>77</v>
      </c>
    </row>
    <row r="15" spans="1:17" s="22" customFormat="1" ht="34.5" customHeight="1">
      <c r="A15" s="25" t="s">
        <v>16</v>
      </c>
      <c r="B15" s="23">
        <f>SUM(, B12, B14)</f>
        <v>4442</v>
      </c>
      <c r="C15" s="23">
        <f>SUM(, C12, C14)</f>
        <v>294</v>
      </c>
      <c r="D15" s="24">
        <f>C15/B15</f>
        <v>6.6186402521386759E-2</v>
      </c>
      <c r="E15" s="23">
        <f>SUM(, E12, E14)</f>
        <v>248</v>
      </c>
    </row>
    <row r="16" spans="1:17" s="14" customFormat="1">
      <c r="A16" s="18" t="s">
        <v>17</v>
      </c>
      <c r="B16" s="18">
        <f>SUM(, B15)</f>
        <v>4442</v>
      </c>
      <c r="C16" s="18">
        <f>SUM(, C15)</f>
        <v>294</v>
      </c>
      <c r="D16" s="26">
        <f>C16/B16</f>
        <v>6.6186402521386759E-2</v>
      </c>
      <c r="E16" s="18">
        <f>SUM(, E15)</f>
        <v>248</v>
      </c>
    </row>
    <row r="17" spans="1:5" s="22" customFormat="1">
      <c r="A17" s="35" t="s">
        <v>1068</v>
      </c>
      <c r="B17" s="29">
        <v>427</v>
      </c>
      <c r="C17" s="29">
        <v>37</v>
      </c>
      <c r="D17" s="33">
        <v>8.6699999999999999E-2</v>
      </c>
      <c r="E17" s="29">
        <v>441</v>
      </c>
    </row>
    <row r="18" spans="1:5" s="22" customFormat="1">
      <c r="A18" s="30" t="s">
        <v>1064</v>
      </c>
      <c r="B18" s="31">
        <v>10974</v>
      </c>
      <c r="C18" s="31">
        <v>773</v>
      </c>
      <c r="D18" s="34">
        <v>7.0400000000000004E-2</v>
      </c>
      <c r="E18" s="31">
        <v>689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2" max="16383" man="1"/>
    <brk id="14" max="16383" man="1"/>
    <brk id="15" max="16383" man="1"/>
    <brk id="16" max="16383" man="1"/>
  </rowBreaks>
  <colBreaks count="1" manualBreakCount="1">
    <brk id="5"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425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tabColor rgb="FFFFFF00"/>
  </sheetPr>
  <dimension ref="A1:Q18"/>
  <sheetViews>
    <sheetView workbookViewId="0">
      <pane xSplit="4" ySplit="6" topLeftCell="E7" activePane="bottomRight" state="frozen"/>
      <selection pane="topRight" activeCell="G1" sqref="G1"/>
      <selection pane="bottomLeft" activeCell="A7" sqref="A7"/>
      <selection pane="bottomRight" activeCell="A17" sqref="A17:D18"/>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427</v>
      </c>
      <c r="F4" s="47"/>
      <c r="G4" s="47"/>
      <c r="H4" s="47"/>
      <c r="I4" s="47"/>
      <c r="J4" s="47"/>
      <c r="K4" s="47"/>
      <c r="L4" s="47"/>
      <c r="M4" s="47"/>
      <c r="N4" s="47"/>
      <c r="O4" s="47"/>
      <c r="P4" s="47"/>
      <c r="Q4" s="47"/>
    </row>
    <row r="5" spans="1:17" ht="25.5" customHeight="1">
      <c r="E5" s="49" t="s">
        <v>427</v>
      </c>
      <c r="F5" s="49"/>
      <c r="G5" s="49"/>
      <c r="H5" s="49"/>
      <c r="I5" s="49"/>
      <c r="J5" s="49"/>
      <c r="K5" s="49"/>
      <c r="L5" s="49"/>
      <c r="M5" s="49"/>
      <c r="N5" s="49"/>
      <c r="O5" s="49"/>
      <c r="P5" s="49"/>
      <c r="Q5" s="49"/>
    </row>
    <row r="6" spans="1:17" s="12" customFormat="1" ht="150" customHeight="1">
      <c r="B6" s="13" t="s">
        <v>7</v>
      </c>
      <c r="C6" s="13" t="s">
        <v>8</v>
      </c>
      <c r="D6" s="13" t="s">
        <v>9</v>
      </c>
      <c r="E6" s="21" t="s">
        <v>428</v>
      </c>
    </row>
    <row r="7" spans="1:17">
      <c r="A7" s="15" t="s">
        <v>420</v>
      </c>
      <c r="B7" s="16">
        <v>88</v>
      </c>
      <c r="C7" s="16">
        <v>0</v>
      </c>
      <c r="D7" s="17">
        <v>0</v>
      </c>
      <c r="E7" s="16">
        <v>0</v>
      </c>
    </row>
    <row r="8" spans="1:17" s="14" customFormat="1">
      <c r="A8" s="18" t="s">
        <v>421</v>
      </c>
      <c r="B8" s="19">
        <v>679</v>
      </c>
      <c r="C8" s="19">
        <v>57</v>
      </c>
      <c r="D8" s="20">
        <v>8.3900000000000002E-2</v>
      </c>
      <c r="E8" s="19">
        <v>39</v>
      </c>
    </row>
    <row r="9" spans="1:17" s="14" customFormat="1">
      <c r="A9" s="18" t="s">
        <v>422</v>
      </c>
      <c r="B9" s="19">
        <v>332</v>
      </c>
      <c r="C9" s="19">
        <v>10</v>
      </c>
      <c r="D9" s="20">
        <v>3.0099999999999998E-2</v>
      </c>
      <c r="E9" s="19">
        <v>9</v>
      </c>
    </row>
    <row r="10" spans="1:17" s="14" customFormat="1">
      <c r="A10" s="18" t="s">
        <v>423</v>
      </c>
      <c r="B10" s="19">
        <v>1208</v>
      </c>
      <c r="C10" s="19">
        <v>124</v>
      </c>
      <c r="D10" s="20">
        <v>0.1026</v>
      </c>
      <c r="E10" s="19">
        <v>100</v>
      </c>
    </row>
    <row r="11" spans="1:17" s="14" customFormat="1">
      <c r="A11" s="18" t="s">
        <v>424</v>
      </c>
      <c r="B11" s="19">
        <v>367</v>
      </c>
      <c r="C11" s="19">
        <v>20</v>
      </c>
      <c r="D11" s="20">
        <v>5.45E-2</v>
      </c>
      <c r="E11" s="19">
        <v>18</v>
      </c>
    </row>
    <row r="12" spans="1:17" s="22" customFormat="1" ht="34.5" customHeight="1">
      <c r="A12" s="25" t="s">
        <v>14</v>
      </c>
      <c r="B12" s="23">
        <f>SUM(B7:B11)</f>
        <v>2674</v>
      </c>
      <c r="C12" s="23">
        <f>SUM(C7:C11)</f>
        <v>211</v>
      </c>
      <c r="D12" s="24">
        <f>C12/B12</f>
        <v>7.8908002991772627E-2</v>
      </c>
      <c r="E12" s="23">
        <f>SUM(E7:E11)</f>
        <v>166</v>
      </c>
    </row>
    <row r="13" spans="1:17" s="14" customFormat="1">
      <c r="A13" s="18" t="s">
        <v>11</v>
      </c>
      <c r="B13" s="19">
        <v>1768</v>
      </c>
      <c r="C13" s="19">
        <v>83</v>
      </c>
      <c r="D13" s="20">
        <v>4.6899999999999997E-2</v>
      </c>
      <c r="E13" s="19">
        <v>71</v>
      </c>
    </row>
    <row r="14" spans="1:17" s="22" customFormat="1" ht="34.5" customHeight="1">
      <c r="A14" s="25" t="s">
        <v>15</v>
      </c>
      <c r="B14" s="23">
        <f>SUM(B13:B13)</f>
        <v>1768</v>
      </c>
      <c r="C14" s="23">
        <f>SUM(C13:C13)</f>
        <v>83</v>
      </c>
      <c r="D14" s="24">
        <f>C14/B14</f>
        <v>4.6945701357466063E-2</v>
      </c>
      <c r="E14" s="23">
        <f>SUM(E13:E13)</f>
        <v>71</v>
      </c>
    </row>
    <row r="15" spans="1:17" s="22" customFormat="1" ht="34.5" customHeight="1">
      <c r="A15" s="25" t="s">
        <v>16</v>
      </c>
      <c r="B15" s="23">
        <f>SUM(, B12, B14)</f>
        <v>4442</v>
      </c>
      <c r="C15" s="23">
        <f>SUM(, C12, C14)</f>
        <v>294</v>
      </c>
      <c r="D15" s="24">
        <f>C15/B15</f>
        <v>6.6186402521386759E-2</v>
      </c>
      <c r="E15" s="23">
        <f>SUM(, E12, E14)</f>
        <v>237</v>
      </c>
    </row>
    <row r="16" spans="1:17" s="14" customFormat="1">
      <c r="A16" s="18" t="s">
        <v>17</v>
      </c>
      <c r="B16" s="18">
        <f>SUM(, B15)</f>
        <v>4442</v>
      </c>
      <c r="C16" s="18">
        <f>SUM(, C15)</f>
        <v>294</v>
      </c>
      <c r="D16" s="26">
        <f>C16/B16</f>
        <v>6.6186402521386759E-2</v>
      </c>
      <c r="E16" s="18">
        <f>SUM(, E15)</f>
        <v>237</v>
      </c>
    </row>
    <row r="17" spans="1:5" s="22" customFormat="1">
      <c r="A17" s="35" t="s">
        <v>1068</v>
      </c>
      <c r="B17" s="29">
        <v>6532</v>
      </c>
      <c r="C17" s="29">
        <v>479</v>
      </c>
      <c r="D17" s="33">
        <v>8.6699999999999999E-2</v>
      </c>
      <c r="E17" s="29">
        <v>403</v>
      </c>
    </row>
    <row r="18" spans="1:5" s="22" customFormat="1">
      <c r="A18" s="30" t="s">
        <v>1064</v>
      </c>
      <c r="B18" s="31">
        <v>10974</v>
      </c>
      <c r="C18" s="31">
        <v>773</v>
      </c>
      <c r="D18" s="34">
        <v>7.0400000000000004E-2</v>
      </c>
      <c r="E18" s="31">
        <v>640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2" max="16383" man="1"/>
    <brk id="14" max="16383" man="1"/>
    <brk id="15" max="16383" man="1"/>
    <brk id="16" max="16383" man="1"/>
  </rowBreaks>
  <colBreaks count="1" manualBreakCount="1">
    <brk id="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61</v>
      </c>
      <c r="F4" s="47"/>
      <c r="G4" s="47"/>
      <c r="H4" s="47"/>
      <c r="I4" s="47"/>
      <c r="J4" s="47"/>
      <c r="K4" s="47"/>
      <c r="L4" s="47"/>
      <c r="M4" s="47"/>
      <c r="N4" s="47"/>
      <c r="O4" s="47"/>
      <c r="P4" s="47"/>
      <c r="Q4" s="47"/>
    </row>
    <row r="5" spans="1:17" ht="25.5" customHeight="1">
      <c r="E5" s="49" t="s">
        <v>61</v>
      </c>
      <c r="F5" s="49"/>
      <c r="G5" s="49"/>
      <c r="H5" s="49"/>
      <c r="I5" s="49"/>
      <c r="J5" s="49"/>
      <c r="K5" s="49"/>
      <c r="L5" s="49"/>
      <c r="M5" s="49"/>
      <c r="N5" s="49"/>
      <c r="O5" s="49"/>
      <c r="P5" s="49"/>
      <c r="Q5" s="49"/>
    </row>
    <row r="6" spans="1:17" s="12" customFormat="1" ht="150" customHeight="1">
      <c r="B6" s="13" t="s">
        <v>7</v>
      </c>
      <c r="C6" s="13" t="s">
        <v>8</v>
      </c>
      <c r="D6" s="13" t="s">
        <v>9</v>
      </c>
      <c r="E6" s="21" t="s">
        <v>62</v>
      </c>
    </row>
    <row r="7" spans="1:17">
      <c r="A7" s="15" t="s">
        <v>25</v>
      </c>
      <c r="B7" s="16">
        <v>61</v>
      </c>
      <c r="C7" s="16">
        <v>14</v>
      </c>
      <c r="D7" s="17">
        <v>0.22950000000000001</v>
      </c>
      <c r="E7" s="16">
        <v>10</v>
      </c>
    </row>
    <row r="8" spans="1:17" s="14" customFormat="1">
      <c r="A8" s="18" t="s">
        <v>30</v>
      </c>
      <c r="B8" s="19">
        <v>935</v>
      </c>
      <c r="C8" s="19">
        <v>195</v>
      </c>
      <c r="D8" s="20">
        <v>0.20860000000000001</v>
      </c>
      <c r="E8" s="19">
        <v>149</v>
      </c>
    </row>
    <row r="9" spans="1:17" s="14" customFormat="1">
      <c r="A9" s="18" t="s">
        <v>32</v>
      </c>
      <c r="B9" s="19">
        <v>284</v>
      </c>
      <c r="C9" s="19">
        <v>57</v>
      </c>
      <c r="D9" s="20">
        <v>0.20069999999999999</v>
      </c>
      <c r="E9" s="19">
        <v>38</v>
      </c>
    </row>
    <row r="10" spans="1:17" s="14" customFormat="1">
      <c r="A10" s="18" t="s">
        <v>33</v>
      </c>
      <c r="B10" s="19">
        <v>250</v>
      </c>
      <c r="C10" s="19">
        <v>50</v>
      </c>
      <c r="D10" s="20">
        <v>0.2</v>
      </c>
      <c r="E10" s="19">
        <v>40</v>
      </c>
    </row>
    <row r="11" spans="1:17" s="14" customFormat="1">
      <c r="A11" s="18" t="s">
        <v>36</v>
      </c>
      <c r="B11" s="19">
        <v>862</v>
      </c>
      <c r="C11" s="19">
        <v>118</v>
      </c>
      <c r="D11" s="20">
        <v>0.13689999999999999</v>
      </c>
      <c r="E11" s="19">
        <v>93</v>
      </c>
    </row>
    <row r="12" spans="1:17" s="14" customFormat="1">
      <c r="A12" s="18" t="s">
        <v>37</v>
      </c>
      <c r="B12" s="19">
        <v>340</v>
      </c>
      <c r="C12" s="19">
        <v>89</v>
      </c>
      <c r="D12" s="20">
        <v>0.26179999999999998</v>
      </c>
      <c r="E12" s="19">
        <v>76</v>
      </c>
    </row>
    <row r="13" spans="1:17" s="22" customFormat="1" ht="34.5" customHeight="1">
      <c r="A13" s="25" t="s">
        <v>49</v>
      </c>
      <c r="B13" s="23">
        <f>SUM(B7:B12)</f>
        <v>2732</v>
      </c>
      <c r="C13" s="23">
        <f>SUM(C7:C12)</f>
        <v>523</v>
      </c>
      <c r="D13" s="24">
        <f>C13/B13</f>
        <v>0.19143484626647145</v>
      </c>
      <c r="E13" s="23">
        <f>SUM(E7:E12)</f>
        <v>406</v>
      </c>
    </row>
    <row r="14" spans="1:17" s="22" customFormat="1" ht="34.5" customHeight="1">
      <c r="A14" s="25" t="s">
        <v>16</v>
      </c>
      <c r="B14" s="23">
        <f>SUM(, B13)</f>
        <v>2732</v>
      </c>
      <c r="C14" s="23">
        <f>SUM(, C13)</f>
        <v>523</v>
      </c>
      <c r="D14" s="24">
        <f>C14/B14</f>
        <v>0.19143484626647145</v>
      </c>
      <c r="E14" s="23">
        <f>SUM(, E13)</f>
        <v>406</v>
      </c>
    </row>
    <row r="15" spans="1:17" s="14" customFormat="1">
      <c r="A15" s="18" t="s">
        <v>17</v>
      </c>
      <c r="B15" s="18">
        <f>SUM(, B14)</f>
        <v>2732</v>
      </c>
      <c r="C15" s="18">
        <f>SUM(, C14)</f>
        <v>523</v>
      </c>
      <c r="D15" s="26">
        <f>C15/B15</f>
        <v>0.19143484626647145</v>
      </c>
      <c r="E15" s="18">
        <f>SUM(, E14)</f>
        <v>406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427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rgb="FF0000FF"/>
  </sheetPr>
  <dimension ref="A1:V18"/>
  <sheetViews>
    <sheetView workbookViewId="0">
      <pane xSplit="4" ySplit="6" topLeftCell="E7" activePane="bottomRight" state="frozen"/>
      <selection pane="topRight" activeCell="G1" sqref="G1"/>
      <selection pane="bottomLeft" activeCell="A7" sqref="A7"/>
      <selection pane="bottomRight" activeCell="A17" sqref="A17:A18"/>
    </sheetView>
  </sheetViews>
  <sheetFormatPr defaultRowHeight="15"/>
  <cols>
    <col min="1" max="1" width="13.7109375" customWidth="1"/>
    <col min="2" max="4" width="6.7109375" customWidth="1"/>
    <col min="5" max="22" width="5.7109375" customWidth="1"/>
  </cols>
  <sheetData>
    <row r="1" spans="1:22">
      <c r="A1" s="47" t="s">
        <v>3</v>
      </c>
      <c r="B1" s="47"/>
      <c r="C1" s="47"/>
      <c r="D1" s="47"/>
    </row>
    <row r="2" spans="1:22">
      <c r="A2" s="47" t="s">
        <v>6</v>
      </c>
      <c r="B2" s="47"/>
      <c r="C2" s="47"/>
      <c r="D2" s="47"/>
    </row>
    <row r="3" spans="1:22">
      <c r="A3" s="48" t="s">
        <v>1</v>
      </c>
      <c r="B3" s="48"/>
      <c r="C3" s="48"/>
      <c r="D3" s="48"/>
    </row>
    <row r="4" spans="1:22">
      <c r="A4" s="48" t="s">
        <v>2</v>
      </c>
      <c r="B4" s="48"/>
      <c r="C4" s="48"/>
      <c r="D4" s="48"/>
      <c r="E4" s="47" t="s">
        <v>429</v>
      </c>
      <c r="F4" s="47"/>
      <c r="G4" s="47"/>
      <c r="H4" s="47"/>
      <c r="I4" s="47"/>
      <c r="J4" s="47"/>
      <c r="K4" s="47"/>
      <c r="L4" s="47"/>
      <c r="M4" s="47"/>
      <c r="N4" s="47"/>
      <c r="O4" s="47"/>
      <c r="P4" s="47"/>
      <c r="Q4" s="47"/>
      <c r="R4" s="47"/>
      <c r="S4" s="47"/>
      <c r="T4" s="47"/>
      <c r="U4" s="47"/>
      <c r="V4" s="47"/>
    </row>
    <row r="5" spans="1:22" ht="25.5" customHeight="1">
      <c r="E5" s="49" t="s">
        <v>429</v>
      </c>
      <c r="F5" s="49"/>
      <c r="G5" s="49"/>
      <c r="H5" s="49"/>
      <c r="I5" s="49"/>
      <c r="J5" s="49"/>
      <c r="K5" s="49"/>
      <c r="L5" s="49"/>
      <c r="M5" s="49"/>
      <c r="N5" s="49"/>
      <c r="O5" s="49"/>
      <c r="P5" s="49"/>
      <c r="Q5" s="49"/>
      <c r="R5" s="49"/>
      <c r="S5" s="49"/>
      <c r="T5" s="49"/>
      <c r="U5" s="49"/>
      <c r="V5" s="49"/>
    </row>
    <row r="6" spans="1:22" s="12" customFormat="1" ht="150" customHeight="1">
      <c r="B6" s="13" t="s">
        <v>7</v>
      </c>
      <c r="C6" s="13" t="s">
        <v>8</v>
      </c>
      <c r="D6" s="13" t="s">
        <v>9</v>
      </c>
      <c r="E6" s="21" t="s">
        <v>430</v>
      </c>
      <c r="F6" s="21" t="s">
        <v>431</v>
      </c>
      <c r="G6" s="21" t="s">
        <v>432</v>
      </c>
      <c r="H6" s="21" t="s">
        <v>433</v>
      </c>
      <c r="I6" s="21" t="s">
        <v>434</v>
      </c>
      <c r="J6" s="21" t="s">
        <v>435</v>
      </c>
    </row>
    <row r="7" spans="1:22">
      <c r="A7" s="15" t="s">
        <v>420</v>
      </c>
      <c r="B7" s="16">
        <v>88</v>
      </c>
      <c r="C7" s="16">
        <v>0</v>
      </c>
      <c r="D7" s="17">
        <v>0</v>
      </c>
      <c r="E7" s="16">
        <v>0</v>
      </c>
      <c r="F7" s="16">
        <v>0</v>
      </c>
      <c r="G7" s="16">
        <v>0</v>
      </c>
      <c r="H7" s="16">
        <v>0</v>
      </c>
      <c r="I7" s="16">
        <v>0</v>
      </c>
      <c r="J7" s="16">
        <v>0</v>
      </c>
    </row>
    <row r="8" spans="1:22" s="14" customFormat="1">
      <c r="A8" s="18" t="s">
        <v>421</v>
      </c>
      <c r="B8" s="19">
        <v>679</v>
      </c>
      <c r="C8" s="19">
        <v>57</v>
      </c>
      <c r="D8" s="20">
        <v>8.3900000000000002E-2</v>
      </c>
      <c r="E8" s="19">
        <v>15</v>
      </c>
      <c r="F8" s="19">
        <v>24</v>
      </c>
      <c r="G8" s="19">
        <v>33</v>
      </c>
      <c r="H8" s="19">
        <v>34</v>
      </c>
      <c r="I8" s="19">
        <v>22</v>
      </c>
      <c r="J8" s="19">
        <v>27</v>
      </c>
    </row>
    <row r="9" spans="1:22" s="14" customFormat="1">
      <c r="A9" s="18" t="s">
        <v>422</v>
      </c>
      <c r="B9" s="19">
        <v>332</v>
      </c>
      <c r="C9" s="19">
        <v>10</v>
      </c>
      <c r="D9" s="20">
        <v>3.0099999999999998E-2</v>
      </c>
      <c r="E9" s="19">
        <v>7</v>
      </c>
      <c r="F9" s="19">
        <v>4</v>
      </c>
      <c r="G9" s="19">
        <v>5</v>
      </c>
      <c r="H9" s="19">
        <v>5</v>
      </c>
      <c r="I9" s="19">
        <v>1</v>
      </c>
      <c r="J9" s="19">
        <v>4</v>
      </c>
    </row>
    <row r="10" spans="1:22" s="14" customFormat="1">
      <c r="A10" s="18" t="s">
        <v>423</v>
      </c>
      <c r="B10" s="19">
        <v>1208</v>
      </c>
      <c r="C10" s="19">
        <v>124</v>
      </c>
      <c r="D10" s="20">
        <v>0.1026</v>
      </c>
      <c r="E10" s="19">
        <v>40</v>
      </c>
      <c r="F10" s="19">
        <v>66</v>
      </c>
      <c r="G10" s="19">
        <v>77</v>
      </c>
      <c r="H10" s="19">
        <v>76</v>
      </c>
      <c r="I10" s="19">
        <v>24</v>
      </c>
      <c r="J10" s="19">
        <v>37</v>
      </c>
    </row>
    <row r="11" spans="1:22" s="14" customFormat="1">
      <c r="A11" s="18" t="s">
        <v>424</v>
      </c>
      <c r="B11" s="19">
        <v>367</v>
      </c>
      <c r="C11" s="19">
        <v>20</v>
      </c>
      <c r="D11" s="20">
        <v>5.45E-2</v>
      </c>
      <c r="E11" s="19">
        <v>2</v>
      </c>
      <c r="F11" s="19">
        <v>9</v>
      </c>
      <c r="G11" s="19">
        <v>10</v>
      </c>
      <c r="H11" s="19">
        <v>17</v>
      </c>
      <c r="I11" s="19">
        <v>4</v>
      </c>
      <c r="J11" s="19">
        <v>5</v>
      </c>
    </row>
    <row r="12" spans="1:22" s="22" customFormat="1" ht="34.5" customHeight="1">
      <c r="A12" s="25" t="s">
        <v>14</v>
      </c>
      <c r="B12" s="23">
        <f>SUM(B7:B11)</f>
        <v>2674</v>
      </c>
      <c r="C12" s="23">
        <f>SUM(C7:C11)</f>
        <v>211</v>
      </c>
      <c r="D12" s="24">
        <f>C12/B12</f>
        <v>7.8908002991772627E-2</v>
      </c>
      <c r="E12" s="23">
        <f t="shared" ref="E12:J12" si="0">SUM(E7:E11)</f>
        <v>64</v>
      </c>
      <c r="F12" s="23">
        <f t="shared" si="0"/>
        <v>103</v>
      </c>
      <c r="G12" s="23">
        <f t="shared" si="0"/>
        <v>125</v>
      </c>
      <c r="H12" s="23">
        <f t="shared" si="0"/>
        <v>132</v>
      </c>
      <c r="I12" s="23">
        <f t="shared" si="0"/>
        <v>51</v>
      </c>
      <c r="J12" s="23">
        <f t="shared" si="0"/>
        <v>73</v>
      </c>
    </row>
    <row r="13" spans="1:22" s="14" customFormat="1">
      <c r="A13" s="18" t="s">
        <v>11</v>
      </c>
      <c r="B13" s="19">
        <v>1768</v>
      </c>
      <c r="C13" s="19">
        <v>83</v>
      </c>
      <c r="D13" s="20">
        <v>4.6899999999999997E-2</v>
      </c>
      <c r="E13" s="19">
        <v>49</v>
      </c>
      <c r="F13" s="19">
        <v>31</v>
      </c>
      <c r="G13" s="19">
        <v>58</v>
      </c>
      <c r="H13" s="19">
        <v>29</v>
      </c>
      <c r="I13" s="19">
        <v>26</v>
      </c>
      <c r="J13" s="19">
        <v>30</v>
      </c>
    </row>
    <row r="14" spans="1:22" s="22" customFormat="1" ht="34.5" customHeight="1">
      <c r="A14" s="25" t="s">
        <v>15</v>
      </c>
      <c r="B14" s="23">
        <f>SUM(B13:B13)</f>
        <v>1768</v>
      </c>
      <c r="C14" s="23">
        <f>SUM(C13:C13)</f>
        <v>83</v>
      </c>
      <c r="D14" s="24">
        <f>C14/B14</f>
        <v>4.6945701357466063E-2</v>
      </c>
      <c r="E14" s="23">
        <f t="shared" ref="E14:J14" si="1">SUM(E13:E13)</f>
        <v>49</v>
      </c>
      <c r="F14" s="23">
        <f t="shared" si="1"/>
        <v>31</v>
      </c>
      <c r="G14" s="23">
        <f t="shared" si="1"/>
        <v>58</v>
      </c>
      <c r="H14" s="23">
        <f t="shared" si="1"/>
        <v>29</v>
      </c>
      <c r="I14" s="23">
        <f t="shared" si="1"/>
        <v>26</v>
      </c>
      <c r="J14" s="23">
        <f t="shared" si="1"/>
        <v>30</v>
      </c>
    </row>
    <row r="15" spans="1:22" s="22" customFormat="1" ht="34.5" customHeight="1">
      <c r="A15" s="25" t="s">
        <v>16</v>
      </c>
      <c r="B15" s="23">
        <f>SUM(, B12, B14)</f>
        <v>4442</v>
      </c>
      <c r="C15" s="23">
        <f>SUM(, C12, C14)</f>
        <v>294</v>
      </c>
      <c r="D15" s="24">
        <f>C15/B15</f>
        <v>6.6186402521386759E-2</v>
      </c>
      <c r="E15" s="23">
        <f t="shared" ref="E15:J15" si="2">SUM(, E12, E14)</f>
        <v>113</v>
      </c>
      <c r="F15" s="23">
        <f t="shared" si="2"/>
        <v>134</v>
      </c>
      <c r="G15" s="23">
        <f t="shared" si="2"/>
        <v>183</v>
      </c>
      <c r="H15" s="23">
        <f t="shared" si="2"/>
        <v>161</v>
      </c>
      <c r="I15" s="23">
        <f t="shared" si="2"/>
        <v>77</v>
      </c>
      <c r="J15" s="23">
        <f t="shared" si="2"/>
        <v>103</v>
      </c>
    </row>
    <row r="16" spans="1:22" s="14" customFormat="1">
      <c r="A16" s="18" t="s">
        <v>17</v>
      </c>
      <c r="B16" s="18">
        <f>SUM(, B15)</f>
        <v>4442</v>
      </c>
      <c r="C16" s="18">
        <f>SUM(, C15)</f>
        <v>294</v>
      </c>
      <c r="D16" s="26">
        <f>C16/B16</f>
        <v>6.6186402521386759E-2</v>
      </c>
      <c r="E16" s="18">
        <f t="shared" ref="E16:J16" si="3">SUM(, E15)</f>
        <v>113</v>
      </c>
      <c r="F16" s="18">
        <f t="shared" si="3"/>
        <v>134</v>
      </c>
      <c r="G16" s="18">
        <f t="shared" si="3"/>
        <v>183</v>
      </c>
      <c r="H16" s="18">
        <f t="shared" si="3"/>
        <v>161</v>
      </c>
      <c r="I16" s="18">
        <f t="shared" si="3"/>
        <v>77</v>
      </c>
      <c r="J16" s="18">
        <f t="shared" si="3"/>
        <v>103</v>
      </c>
    </row>
    <row r="17" spans="1:10" s="22" customFormat="1">
      <c r="A17" s="35" t="s">
        <v>1068</v>
      </c>
      <c r="B17" s="29">
        <v>6532</v>
      </c>
      <c r="C17" s="29">
        <v>479</v>
      </c>
      <c r="D17" s="33">
        <v>8.6699999999999999E-2</v>
      </c>
      <c r="E17" s="29">
        <v>261</v>
      </c>
      <c r="F17" s="29">
        <v>197</v>
      </c>
      <c r="G17" s="29">
        <v>315</v>
      </c>
      <c r="H17" s="29">
        <v>152</v>
      </c>
      <c r="I17" s="29">
        <v>95</v>
      </c>
      <c r="J17" s="29">
        <v>166</v>
      </c>
    </row>
    <row r="18" spans="1:10" s="22" customFormat="1">
      <c r="A18" s="30" t="s">
        <v>1064</v>
      </c>
      <c r="B18" s="31">
        <v>10974</v>
      </c>
      <c r="C18" s="31">
        <v>773</v>
      </c>
      <c r="D18" s="34">
        <v>7.0400000000000004E-2</v>
      </c>
      <c r="E18" s="31">
        <v>374</v>
      </c>
      <c r="F18" s="31">
        <v>331</v>
      </c>
      <c r="G18" s="31">
        <v>498</v>
      </c>
      <c r="H18" s="31">
        <v>313</v>
      </c>
      <c r="I18" s="31">
        <v>172</v>
      </c>
      <c r="J18" s="31">
        <v>269</v>
      </c>
    </row>
  </sheetData>
  <mergeCells count="6">
    <mergeCell ref="E5:V5"/>
    <mergeCell ref="E4:V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12" max="16383" man="1"/>
    <brk id="14" max="16383" man="1"/>
    <brk id="15" max="16383" man="1"/>
    <brk id="16" max="16383" man="1"/>
  </rowBreaks>
  <colBreaks count="6" manualBreakCount="6">
    <brk id="5" max="1048575" man="1"/>
    <brk id="6" max="1048575" man="1"/>
    <brk id="7" max="1048575" man="1"/>
    <brk id="8" max="1048575" man="1"/>
    <brk id="9" max="1048575" man="1"/>
    <brk id="1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429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tabColor rgb="FFFF0000"/>
  </sheetPr>
  <dimension ref="A1:Q2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445</v>
      </c>
      <c r="F4" s="47"/>
      <c r="G4" s="47"/>
      <c r="H4" s="47"/>
      <c r="I4" s="47"/>
      <c r="J4" s="47"/>
      <c r="K4" s="47"/>
      <c r="L4" s="47"/>
      <c r="M4" s="47"/>
      <c r="N4" s="47"/>
      <c r="O4" s="47"/>
      <c r="P4" s="47"/>
      <c r="Q4" s="47"/>
    </row>
    <row r="5" spans="1:17" ht="25.5" customHeight="1">
      <c r="E5" s="49" t="s">
        <v>445</v>
      </c>
      <c r="F5" s="49"/>
      <c r="G5" s="49"/>
      <c r="H5" s="49"/>
      <c r="I5" s="49"/>
      <c r="J5" s="49"/>
      <c r="K5" s="49"/>
      <c r="L5" s="49"/>
      <c r="M5" s="49"/>
      <c r="N5" s="49"/>
      <c r="O5" s="49"/>
      <c r="P5" s="49"/>
      <c r="Q5" s="49"/>
    </row>
    <row r="6" spans="1:17" s="12" customFormat="1" ht="150" customHeight="1">
      <c r="B6" s="13" t="s">
        <v>7</v>
      </c>
      <c r="C6" s="13" t="s">
        <v>8</v>
      </c>
      <c r="D6" s="13" t="s">
        <v>9</v>
      </c>
      <c r="E6" s="21" t="s">
        <v>446</v>
      </c>
    </row>
    <row r="7" spans="1:17">
      <c r="A7" s="15" t="s">
        <v>436</v>
      </c>
      <c r="B7" s="16">
        <v>866</v>
      </c>
      <c r="C7" s="16">
        <v>119</v>
      </c>
      <c r="D7" s="17">
        <v>0.13739999999999999</v>
      </c>
      <c r="E7" s="16">
        <v>89</v>
      </c>
    </row>
    <row r="8" spans="1:17" s="14" customFormat="1">
      <c r="A8" s="18" t="s">
        <v>437</v>
      </c>
      <c r="B8" s="19">
        <v>1608</v>
      </c>
      <c r="C8" s="19">
        <v>86</v>
      </c>
      <c r="D8" s="20">
        <v>5.3499999999999999E-2</v>
      </c>
      <c r="E8" s="19">
        <v>71</v>
      </c>
    </row>
    <row r="9" spans="1:17" s="14" customFormat="1">
      <c r="A9" s="18" t="s">
        <v>438</v>
      </c>
      <c r="B9" s="19">
        <v>862</v>
      </c>
      <c r="C9" s="19">
        <v>92</v>
      </c>
      <c r="D9" s="20">
        <v>0.1067</v>
      </c>
      <c r="E9" s="19">
        <v>80</v>
      </c>
    </row>
    <row r="10" spans="1:17" s="14" customFormat="1">
      <c r="A10" s="18" t="s">
        <v>439</v>
      </c>
      <c r="B10" s="19">
        <v>1078</v>
      </c>
      <c r="C10" s="19">
        <v>77</v>
      </c>
      <c r="D10" s="20">
        <v>7.1400000000000005E-2</v>
      </c>
      <c r="E10" s="19">
        <v>69</v>
      </c>
    </row>
    <row r="11" spans="1:17" s="22" customFormat="1" ht="34.5" customHeight="1">
      <c r="A11" s="25" t="s">
        <v>14</v>
      </c>
      <c r="B11" s="23">
        <f>SUM(B7:B10)</f>
        <v>4414</v>
      </c>
      <c r="C11" s="23">
        <f>SUM(C7:C10)</f>
        <v>374</v>
      </c>
      <c r="D11" s="24">
        <f>C11/B11</f>
        <v>8.4730403262347084E-2</v>
      </c>
      <c r="E11" s="23">
        <f>SUM(E7:E10)</f>
        <v>309</v>
      </c>
    </row>
    <row r="12" spans="1:17" s="14" customFormat="1">
      <c r="A12" s="18" t="s">
        <v>440</v>
      </c>
      <c r="B12" s="19">
        <v>885</v>
      </c>
      <c r="C12" s="19">
        <v>66</v>
      </c>
      <c r="D12" s="20">
        <v>7.46E-2</v>
      </c>
      <c r="E12" s="19">
        <v>59</v>
      </c>
    </row>
    <row r="13" spans="1:17" s="14" customFormat="1">
      <c r="A13" s="18" t="s">
        <v>441</v>
      </c>
      <c r="B13" s="19">
        <v>1166</v>
      </c>
      <c r="C13" s="19">
        <v>125</v>
      </c>
      <c r="D13" s="20">
        <v>0.1072</v>
      </c>
      <c r="E13" s="19">
        <v>100</v>
      </c>
    </row>
    <row r="14" spans="1:17" s="14" customFormat="1">
      <c r="A14" s="18" t="s">
        <v>442</v>
      </c>
      <c r="B14" s="19">
        <v>1718</v>
      </c>
      <c r="C14" s="19">
        <v>159</v>
      </c>
      <c r="D14" s="20">
        <v>9.2499999999999999E-2</v>
      </c>
      <c r="E14" s="19">
        <v>136</v>
      </c>
    </row>
    <row r="15" spans="1:17" s="14" customFormat="1">
      <c r="A15" s="18" t="s">
        <v>41</v>
      </c>
      <c r="B15" s="19">
        <v>1670</v>
      </c>
      <c r="C15" s="19">
        <v>114</v>
      </c>
      <c r="D15" s="20">
        <v>6.83E-2</v>
      </c>
      <c r="E15" s="19">
        <v>101</v>
      </c>
    </row>
    <row r="16" spans="1:17" s="22" customFormat="1" ht="34.5" customHeight="1">
      <c r="A16" s="25" t="s">
        <v>49</v>
      </c>
      <c r="B16" s="23">
        <f>SUM(B12:B15)</f>
        <v>5439</v>
      </c>
      <c r="C16" s="23">
        <f>SUM(C12:C15)</f>
        <v>464</v>
      </c>
      <c r="D16" s="24">
        <f>C16/B16</f>
        <v>8.530979959551388E-2</v>
      </c>
      <c r="E16" s="23">
        <f>SUM(E12:E15)</f>
        <v>396</v>
      </c>
    </row>
    <row r="17" spans="1:5" s="14" customFormat="1">
      <c r="A17" s="18" t="s">
        <v>443</v>
      </c>
      <c r="B17" s="19">
        <v>1519</v>
      </c>
      <c r="C17" s="19">
        <v>76</v>
      </c>
      <c r="D17" s="20">
        <v>0.05</v>
      </c>
      <c r="E17" s="19">
        <v>65</v>
      </c>
    </row>
    <row r="18" spans="1:5" s="22" customFormat="1" ht="34.5" customHeight="1">
      <c r="A18" s="25" t="s">
        <v>340</v>
      </c>
      <c r="B18" s="23">
        <f>SUM(B17:B17)</f>
        <v>1519</v>
      </c>
      <c r="C18" s="23">
        <f>SUM(C17:C17)</f>
        <v>76</v>
      </c>
      <c r="D18" s="24">
        <f>C18/B18</f>
        <v>5.0032916392363395E-2</v>
      </c>
      <c r="E18" s="23">
        <f>SUM(E17:E17)</f>
        <v>65</v>
      </c>
    </row>
    <row r="19" spans="1:5" s="14" customFormat="1">
      <c r="A19" s="18" t="s">
        <v>444</v>
      </c>
      <c r="B19" s="19">
        <v>80</v>
      </c>
      <c r="C19" s="19">
        <v>10</v>
      </c>
      <c r="D19" s="20">
        <v>0.125</v>
      </c>
      <c r="E19" s="19">
        <v>9</v>
      </c>
    </row>
    <row r="20" spans="1:5" s="22" customFormat="1" ht="34.5" customHeight="1">
      <c r="A20" s="25" t="s">
        <v>15</v>
      </c>
      <c r="B20" s="23">
        <f>SUM(B19:B19)</f>
        <v>80</v>
      </c>
      <c r="C20" s="23">
        <f>SUM(C19:C19)</f>
        <v>10</v>
      </c>
      <c r="D20" s="24">
        <f>C20/B20</f>
        <v>0.125</v>
      </c>
      <c r="E20" s="23">
        <f>SUM(E19:E19)</f>
        <v>9</v>
      </c>
    </row>
    <row r="21" spans="1:5" s="22" customFormat="1" ht="34.5" customHeight="1">
      <c r="A21" s="25" t="s">
        <v>16</v>
      </c>
      <c r="B21" s="23">
        <f>SUM(, B11, B16, B18, B20)</f>
        <v>11452</v>
      </c>
      <c r="C21" s="23">
        <f>SUM(, C11, C16, C18, C20)</f>
        <v>924</v>
      </c>
      <c r="D21" s="24">
        <f>C21/B21</f>
        <v>8.0684596577017112E-2</v>
      </c>
      <c r="E21" s="23">
        <f>SUM(, E11, E16, E18, E20)</f>
        <v>779</v>
      </c>
    </row>
    <row r="22" spans="1:5" s="14" customFormat="1">
      <c r="A22" s="18" t="s">
        <v>17</v>
      </c>
      <c r="B22" s="18">
        <f>SUM(, B21)</f>
        <v>11452</v>
      </c>
      <c r="C22" s="18">
        <f>SUM(, C21)</f>
        <v>924</v>
      </c>
      <c r="D22" s="26">
        <f>C22/B22</f>
        <v>8.0684596577017112E-2</v>
      </c>
      <c r="E22" s="18">
        <f>SUM(, E21)</f>
        <v>779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6" manualBreakCount="6">
    <brk id="11" max="16383" man="1"/>
    <brk id="16" max="16383" man="1"/>
    <brk id="18" max="16383" man="1"/>
    <brk id="20" max="16383" man="1"/>
    <brk id="21" max="16383" man="1"/>
    <brk id="22" max="16383" man="1"/>
  </rowBreaks>
  <colBreaks count="1" manualBreakCount="1">
    <brk id="5"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445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rgb="FFFFFF00"/>
  </sheetPr>
  <dimension ref="A1:Q2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447</v>
      </c>
      <c r="F4" s="47"/>
      <c r="G4" s="47"/>
      <c r="H4" s="47"/>
      <c r="I4" s="47"/>
      <c r="J4" s="47"/>
      <c r="K4" s="47"/>
      <c r="L4" s="47"/>
      <c r="M4" s="47"/>
      <c r="N4" s="47"/>
      <c r="O4" s="47"/>
      <c r="P4" s="47"/>
      <c r="Q4" s="47"/>
    </row>
    <row r="5" spans="1:17" ht="25.5" customHeight="1">
      <c r="E5" s="49" t="s">
        <v>447</v>
      </c>
      <c r="F5" s="49"/>
      <c r="G5" s="49"/>
      <c r="H5" s="49"/>
      <c r="I5" s="49"/>
      <c r="J5" s="49"/>
      <c r="K5" s="49"/>
      <c r="L5" s="49"/>
      <c r="M5" s="49"/>
      <c r="N5" s="49"/>
      <c r="O5" s="49"/>
      <c r="P5" s="49"/>
      <c r="Q5" s="49"/>
    </row>
    <row r="6" spans="1:17" s="12" customFormat="1" ht="150" customHeight="1">
      <c r="B6" s="13" t="s">
        <v>7</v>
      </c>
      <c r="C6" s="13" t="s">
        <v>8</v>
      </c>
      <c r="D6" s="13" t="s">
        <v>9</v>
      </c>
      <c r="E6" s="21" t="s">
        <v>448</v>
      </c>
    </row>
    <row r="7" spans="1:17">
      <c r="A7" s="15" t="s">
        <v>436</v>
      </c>
      <c r="B7" s="16">
        <v>866</v>
      </c>
      <c r="C7" s="16">
        <v>119</v>
      </c>
      <c r="D7" s="17">
        <v>0.13739999999999999</v>
      </c>
      <c r="E7" s="16">
        <v>100</v>
      </c>
    </row>
    <row r="8" spans="1:17" s="14" customFormat="1">
      <c r="A8" s="18" t="s">
        <v>437</v>
      </c>
      <c r="B8" s="19">
        <v>1608</v>
      </c>
      <c r="C8" s="19">
        <v>86</v>
      </c>
      <c r="D8" s="20">
        <v>5.3499999999999999E-2</v>
      </c>
      <c r="E8" s="19">
        <v>74</v>
      </c>
    </row>
    <row r="9" spans="1:17" s="14" customFormat="1">
      <c r="A9" s="18" t="s">
        <v>438</v>
      </c>
      <c r="B9" s="19">
        <v>862</v>
      </c>
      <c r="C9" s="19">
        <v>92</v>
      </c>
      <c r="D9" s="20">
        <v>0.1067</v>
      </c>
      <c r="E9" s="19">
        <v>80</v>
      </c>
    </row>
    <row r="10" spans="1:17" s="14" customFormat="1">
      <c r="A10" s="18" t="s">
        <v>439</v>
      </c>
      <c r="B10" s="19">
        <v>1078</v>
      </c>
      <c r="C10" s="19">
        <v>77</v>
      </c>
      <c r="D10" s="20">
        <v>7.1400000000000005E-2</v>
      </c>
      <c r="E10" s="19">
        <v>65</v>
      </c>
    </row>
    <row r="11" spans="1:17" s="22" customFormat="1" ht="34.5" customHeight="1">
      <c r="A11" s="25" t="s">
        <v>14</v>
      </c>
      <c r="B11" s="23">
        <f>SUM(B7:B10)</f>
        <v>4414</v>
      </c>
      <c r="C11" s="23">
        <f>SUM(C7:C10)</f>
        <v>374</v>
      </c>
      <c r="D11" s="24">
        <f>C11/B11</f>
        <v>8.4730403262347084E-2</v>
      </c>
      <c r="E11" s="23">
        <f>SUM(E7:E10)</f>
        <v>319</v>
      </c>
    </row>
    <row r="12" spans="1:17" s="14" customFormat="1">
      <c r="A12" s="18" t="s">
        <v>440</v>
      </c>
      <c r="B12" s="19">
        <v>885</v>
      </c>
      <c r="C12" s="19">
        <v>66</v>
      </c>
      <c r="D12" s="20">
        <v>7.46E-2</v>
      </c>
      <c r="E12" s="19">
        <v>56</v>
      </c>
    </row>
    <row r="13" spans="1:17" s="14" customFormat="1">
      <c r="A13" s="18" t="s">
        <v>441</v>
      </c>
      <c r="B13" s="19">
        <v>1166</v>
      </c>
      <c r="C13" s="19">
        <v>125</v>
      </c>
      <c r="D13" s="20">
        <v>0.1072</v>
      </c>
      <c r="E13" s="19">
        <v>93</v>
      </c>
    </row>
    <row r="14" spans="1:17" s="14" customFormat="1">
      <c r="A14" s="18" t="s">
        <v>442</v>
      </c>
      <c r="B14" s="19">
        <v>1718</v>
      </c>
      <c r="C14" s="19">
        <v>159</v>
      </c>
      <c r="D14" s="20">
        <v>9.2499999999999999E-2</v>
      </c>
      <c r="E14" s="19">
        <v>137</v>
      </c>
    </row>
    <row r="15" spans="1:17" s="14" customFormat="1">
      <c r="A15" s="18" t="s">
        <v>41</v>
      </c>
      <c r="B15" s="19">
        <v>1670</v>
      </c>
      <c r="C15" s="19">
        <v>114</v>
      </c>
      <c r="D15" s="20">
        <v>6.83E-2</v>
      </c>
      <c r="E15" s="19">
        <v>101</v>
      </c>
    </row>
    <row r="16" spans="1:17" s="22" customFormat="1" ht="34.5" customHeight="1">
      <c r="A16" s="25" t="s">
        <v>49</v>
      </c>
      <c r="B16" s="23">
        <f>SUM(B12:B15)</f>
        <v>5439</v>
      </c>
      <c r="C16" s="23">
        <f>SUM(C12:C15)</f>
        <v>464</v>
      </c>
      <c r="D16" s="24">
        <f>C16/B16</f>
        <v>8.530979959551388E-2</v>
      </c>
      <c r="E16" s="23">
        <f>SUM(E12:E15)</f>
        <v>387</v>
      </c>
    </row>
    <row r="17" spans="1:5" s="14" customFormat="1">
      <c r="A17" s="18" t="s">
        <v>443</v>
      </c>
      <c r="B17" s="19">
        <v>1519</v>
      </c>
      <c r="C17" s="19">
        <v>76</v>
      </c>
      <c r="D17" s="20">
        <v>0.05</v>
      </c>
      <c r="E17" s="19">
        <v>68</v>
      </c>
    </row>
    <row r="18" spans="1:5" s="22" customFormat="1" ht="34.5" customHeight="1">
      <c r="A18" s="25" t="s">
        <v>340</v>
      </c>
      <c r="B18" s="23">
        <f>SUM(B17:B17)</f>
        <v>1519</v>
      </c>
      <c r="C18" s="23">
        <f>SUM(C17:C17)</f>
        <v>76</v>
      </c>
      <c r="D18" s="24">
        <f>C18/B18</f>
        <v>5.0032916392363395E-2</v>
      </c>
      <c r="E18" s="23">
        <f>SUM(E17:E17)</f>
        <v>68</v>
      </c>
    </row>
    <row r="19" spans="1:5" s="14" customFormat="1">
      <c r="A19" s="18" t="s">
        <v>444</v>
      </c>
      <c r="B19" s="19">
        <v>80</v>
      </c>
      <c r="C19" s="19">
        <v>10</v>
      </c>
      <c r="D19" s="20">
        <v>0.125</v>
      </c>
      <c r="E19" s="19">
        <v>10</v>
      </c>
    </row>
    <row r="20" spans="1:5" s="22" customFormat="1" ht="34.5" customHeight="1">
      <c r="A20" s="25" t="s">
        <v>15</v>
      </c>
      <c r="B20" s="23">
        <f>SUM(B19:B19)</f>
        <v>80</v>
      </c>
      <c r="C20" s="23">
        <f>SUM(C19:C19)</f>
        <v>10</v>
      </c>
      <c r="D20" s="24">
        <f>C20/B20</f>
        <v>0.125</v>
      </c>
      <c r="E20" s="23">
        <f>SUM(E19:E19)</f>
        <v>10</v>
      </c>
    </row>
    <row r="21" spans="1:5" s="22" customFormat="1" ht="34.5" customHeight="1">
      <c r="A21" s="25" t="s">
        <v>16</v>
      </c>
      <c r="B21" s="23">
        <f>SUM(, B11, B16, B18, B20)</f>
        <v>11452</v>
      </c>
      <c r="C21" s="23">
        <f>SUM(, C11, C16, C18, C20)</f>
        <v>924</v>
      </c>
      <c r="D21" s="24">
        <f>C21/B21</f>
        <v>8.0684596577017112E-2</v>
      </c>
      <c r="E21" s="23">
        <f>SUM(, E11, E16, E18, E20)</f>
        <v>784</v>
      </c>
    </row>
    <row r="22" spans="1:5" s="14" customFormat="1">
      <c r="A22" s="18" t="s">
        <v>17</v>
      </c>
      <c r="B22" s="18">
        <f>SUM(, B21)</f>
        <v>11452</v>
      </c>
      <c r="C22" s="18">
        <f>SUM(, C21)</f>
        <v>924</v>
      </c>
      <c r="D22" s="26">
        <f>C22/B22</f>
        <v>8.0684596577017112E-2</v>
      </c>
      <c r="E22" s="18">
        <f>SUM(, E21)</f>
        <v>784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6" manualBreakCount="6">
    <brk id="11" max="16383" man="1"/>
    <brk id="16" max="16383" man="1"/>
    <brk id="18" max="16383" man="1"/>
    <brk id="20" max="16383" man="1"/>
    <brk id="21" max="16383" man="1"/>
    <brk id="22" max="16383" man="1"/>
  </rowBreaks>
  <colBreaks count="1" manualBreakCount="1">
    <brk id="5"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447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rgb="FF0000FF"/>
  </sheetPr>
  <dimension ref="A1:T2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449</v>
      </c>
      <c r="F4" s="47"/>
      <c r="G4" s="47"/>
      <c r="H4" s="47"/>
      <c r="I4" s="47"/>
      <c r="J4" s="47"/>
      <c r="K4" s="47"/>
      <c r="L4" s="47"/>
      <c r="M4" s="47"/>
      <c r="N4" s="47"/>
      <c r="O4" s="47"/>
      <c r="P4" s="47"/>
      <c r="Q4" s="47"/>
      <c r="R4" s="47"/>
      <c r="S4" s="47"/>
      <c r="T4" s="47"/>
    </row>
    <row r="5" spans="1:20" ht="25.5" customHeight="1">
      <c r="E5" s="49" t="s">
        <v>449</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450</v>
      </c>
      <c r="F6" s="21" t="s">
        <v>451</v>
      </c>
      <c r="G6" s="21" t="s">
        <v>452</v>
      </c>
      <c r="H6" s="21" t="s">
        <v>453</v>
      </c>
    </row>
    <row r="7" spans="1:20">
      <c r="A7" s="15" t="s">
        <v>436</v>
      </c>
      <c r="B7" s="16">
        <v>866</v>
      </c>
      <c r="C7" s="16">
        <v>119</v>
      </c>
      <c r="D7" s="17">
        <v>0.13739999999999999</v>
      </c>
      <c r="E7" s="16">
        <v>96</v>
      </c>
      <c r="F7" s="16">
        <v>66</v>
      </c>
      <c r="G7" s="16">
        <v>89</v>
      </c>
      <c r="H7" s="16">
        <v>50</v>
      </c>
    </row>
    <row r="8" spans="1:20" s="14" customFormat="1">
      <c r="A8" s="18" t="s">
        <v>437</v>
      </c>
      <c r="B8" s="19">
        <v>1608</v>
      </c>
      <c r="C8" s="19">
        <v>86</v>
      </c>
      <c r="D8" s="20">
        <v>5.3499999999999999E-2</v>
      </c>
      <c r="E8" s="19">
        <v>69</v>
      </c>
      <c r="F8" s="19">
        <v>43</v>
      </c>
      <c r="G8" s="19">
        <v>69</v>
      </c>
      <c r="H8" s="19">
        <v>47</v>
      </c>
    </row>
    <row r="9" spans="1:20" s="14" customFormat="1">
      <c r="A9" s="18" t="s">
        <v>438</v>
      </c>
      <c r="B9" s="19">
        <v>862</v>
      </c>
      <c r="C9" s="19">
        <v>92</v>
      </c>
      <c r="D9" s="20">
        <v>0.1067</v>
      </c>
      <c r="E9" s="19">
        <v>73</v>
      </c>
      <c r="F9" s="19">
        <v>58</v>
      </c>
      <c r="G9" s="19">
        <v>77</v>
      </c>
      <c r="H9" s="19">
        <v>31</v>
      </c>
    </row>
    <row r="10" spans="1:20" s="14" customFormat="1">
      <c r="A10" s="18" t="s">
        <v>439</v>
      </c>
      <c r="B10" s="19">
        <v>1078</v>
      </c>
      <c r="C10" s="19">
        <v>77</v>
      </c>
      <c r="D10" s="20">
        <v>7.1400000000000005E-2</v>
      </c>
      <c r="E10" s="19">
        <v>62</v>
      </c>
      <c r="F10" s="19">
        <v>48</v>
      </c>
      <c r="G10" s="19">
        <v>53</v>
      </c>
      <c r="H10" s="19">
        <v>35</v>
      </c>
    </row>
    <row r="11" spans="1:20" s="22" customFormat="1" ht="34.5" customHeight="1">
      <c r="A11" s="25" t="s">
        <v>14</v>
      </c>
      <c r="B11" s="23">
        <f>SUM(B7:B10)</f>
        <v>4414</v>
      </c>
      <c r="C11" s="23">
        <f>SUM(C7:C10)</f>
        <v>374</v>
      </c>
      <c r="D11" s="24">
        <f>C11/B11</f>
        <v>8.4730403262347084E-2</v>
      </c>
      <c r="E11" s="23">
        <f>SUM(E7:E10)</f>
        <v>300</v>
      </c>
      <c r="F11" s="23">
        <f>SUM(F7:F10)</f>
        <v>215</v>
      </c>
      <c r="G11" s="23">
        <f>SUM(G7:G10)</f>
        <v>288</v>
      </c>
      <c r="H11" s="23">
        <f>SUM(H7:H10)</f>
        <v>163</v>
      </c>
    </row>
    <row r="12" spans="1:20" s="14" customFormat="1">
      <c r="A12" s="18" t="s">
        <v>440</v>
      </c>
      <c r="B12" s="19">
        <v>885</v>
      </c>
      <c r="C12" s="19">
        <v>66</v>
      </c>
      <c r="D12" s="20">
        <v>7.46E-2</v>
      </c>
      <c r="E12" s="19">
        <v>50</v>
      </c>
      <c r="F12" s="19">
        <v>36</v>
      </c>
      <c r="G12" s="19">
        <v>46</v>
      </c>
      <c r="H12" s="19">
        <v>27</v>
      </c>
    </row>
    <row r="13" spans="1:20" s="14" customFormat="1">
      <c r="A13" s="18" t="s">
        <v>441</v>
      </c>
      <c r="B13" s="19">
        <v>1166</v>
      </c>
      <c r="C13" s="19">
        <v>125</v>
      </c>
      <c r="D13" s="20">
        <v>0.1072</v>
      </c>
      <c r="E13" s="19">
        <v>95</v>
      </c>
      <c r="F13" s="19">
        <v>72</v>
      </c>
      <c r="G13" s="19">
        <v>81</v>
      </c>
      <c r="H13" s="19">
        <v>48</v>
      </c>
    </row>
    <row r="14" spans="1:20" s="14" customFormat="1">
      <c r="A14" s="18" t="s">
        <v>442</v>
      </c>
      <c r="B14" s="19">
        <v>1718</v>
      </c>
      <c r="C14" s="19">
        <v>159</v>
      </c>
      <c r="D14" s="20">
        <v>9.2499999999999999E-2</v>
      </c>
      <c r="E14" s="19">
        <v>119</v>
      </c>
      <c r="F14" s="19">
        <v>99</v>
      </c>
      <c r="G14" s="19">
        <v>124</v>
      </c>
      <c r="H14" s="19">
        <v>73</v>
      </c>
    </row>
    <row r="15" spans="1:20" s="14" customFormat="1">
      <c r="A15" s="18" t="s">
        <v>41</v>
      </c>
      <c r="B15" s="19">
        <v>1670</v>
      </c>
      <c r="C15" s="19">
        <v>114</v>
      </c>
      <c r="D15" s="20">
        <v>6.83E-2</v>
      </c>
      <c r="E15" s="19">
        <v>97</v>
      </c>
      <c r="F15" s="19">
        <v>73</v>
      </c>
      <c r="G15" s="19">
        <v>88</v>
      </c>
      <c r="H15" s="19">
        <v>46</v>
      </c>
    </row>
    <row r="16" spans="1:20" s="22" customFormat="1" ht="34.5" customHeight="1">
      <c r="A16" s="25" t="s">
        <v>49</v>
      </c>
      <c r="B16" s="23">
        <f>SUM(B12:B15)</f>
        <v>5439</v>
      </c>
      <c r="C16" s="23">
        <f>SUM(C12:C15)</f>
        <v>464</v>
      </c>
      <c r="D16" s="24">
        <f>C16/B16</f>
        <v>8.530979959551388E-2</v>
      </c>
      <c r="E16" s="23">
        <f>SUM(E12:E15)</f>
        <v>361</v>
      </c>
      <c r="F16" s="23">
        <f>SUM(F12:F15)</f>
        <v>280</v>
      </c>
      <c r="G16" s="23">
        <f>SUM(G12:G15)</f>
        <v>339</v>
      </c>
      <c r="H16" s="23">
        <f>SUM(H12:H15)</f>
        <v>194</v>
      </c>
    </row>
    <row r="17" spans="1:8" s="14" customFormat="1">
      <c r="A17" s="18" t="s">
        <v>443</v>
      </c>
      <c r="B17" s="19">
        <v>1519</v>
      </c>
      <c r="C17" s="19">
        <v>76</v>
      </c>
      <c r="D17" s="20">
        <v>0.05</v>
      </c>
      <c r="E17" s="19">
        <v>68</v>
      </c>
      <c r="F17" s="19">
        <v>29</v>
      </c>
      <c r="G17" s="19">
        <v>52</v>
      </c>
      <c r="H17" s="19">
        <v>36</v>
      </c>
    </row>
    <row r="18" spans="1:8" s="22" customFormat="1" ht="34.5" customHeight="1">
      <c r="A18" s="25" t="s">
        <v>340</v>
      </c>
      <c r="B18" s="23">
        <f>SUM(B17:B17)</f>
        <v>1519</v>
      </c>
      <c r="C18" s="23">
        <f>SUM(C17:C17)</f>
        <v>76</v>
      </c>
      <c r="D18" s="24">
        <f>C18/B18</f>
        <v>5.0032916392363395E-2</v>
      </c>
      <c r="E18" s="23">
        <f>SUM(E17:E17)</f>
        <v>68</v>
      </c>
      <c r="F18" s="23">
        <f>SUM(F17:F17)</f>
        <v>29</v>
      </c>
      <c r="G18" s="23">
        <f>SUM(G17:G17)</f>
        <v>52</v>
      </c>
      <c r="H18" s="23">
        <f>SUM(H17:H17)</f>
        <v>36</v>
      </c>
    </row>
    <row r="19" spans="1:8" s="14" customFormat="1">
      <c r="A19" s="18" t="s">
        <v>444</v>
      </c>
      <c r="B19" s="19">
        <v>80</v>
      </c>
      <c r="C19" s="19">
        <v>10</v>
      </c>
      <c r="D19" s="20">
        <v>0.125</v>
      </c>
      <c r="E19" s="19">
        <v>6</v>
      </c>
      <c r="F19" s="19">
        <v>6</v>
      </c>
      <c r="G19" s="19">
        <v>8</v>
      </c>
      <c r="H19" s="19">
        <v>5</v>
      </c>
    </row>
    <row r="20" spans="1:8" s="22" customFormat="1" ht="34.5" customHeight="1">
      <c r="A20" s="25" t="s">
        <v>15</v>
      </c>
      <c r="B20" s="23">
        <f>SUM(B19:B19)</f>
        <v>80</v>
      </c>
      <c r="C20" s="23">
        <f>SUM(C19:C19)</f>
        <v>10</v>
      </c>
      <c r="D20" s="24">
        <f>C20/B20</f>
        <v>0.125</v>
      </c>
      <c r="E20" s="23">
        <f>SUM(E19:E19)</f>
        <v>6</v>
      </c>
      <c r="F20" s="23">
        <f>SUM(F19:F19)</f>
        <v>6</v>
      </c>
      <c r="G20" s="23">
        <f>SUM(G19:G19)</f>
        <v>8</v>
      </c>
      <c r="H20" s="23">
        <f>SUM(H19:H19)</f>
        <v>5</v>
      </c>
    </row>
    <row r="21" spans="1:8" s="22" customFormat="1" ht="34.5" customHeight="1">
      <c r="A21" s="25" t="s">
        <v>16</v>
      </c>
      <c r="B21" s="23">
        <f>SUM(, B11, B16, B18, B20)</f>
        <v>11452</v>
      </c>
      <c r="C21" s="23">
        <f>SUM(, C11, C16, C18, C20)</f>
        <v>924</v>
      </c>
      <c r="D21" s="24">
        <f>C21/B21</f>
        <v>8.0684596577017112E-2</v>
      </c>
      <c r="E21" s="23">
        <f>SUM(, E11, E16, E18, E20)</f>
        <v>735</v>
      </c>
      <c r="F21" s="23">
        <f>SUM(, F11, F16, F18, F20)</f>
        <v>530</v>
      </c>
      <c r="G21" s="23">
        <f>SUM(, G11, G16, G18, G20)</f>
        <v>687</v>
      </c>
      <c r="H21" s="23">
        <f>SUM(, H11, H16, H18, H20)</f>
        <v>398</v>
      </c>
    </row>
    <row r="22" spans="1:8" s="14" customFormat="1">
      <c r="A22" s="18" t="s">
        <v>17</v>
      </c>
      <c r="B22" s="18">
        <f>SUM(, B21)</f>
        <v>11452</v>
      </c>
      <c r="C22" s="18">
        <f>SUM(, C21)</f>
        <v>924</v>
      </c>
      <c r="D22" s="26">
        <f>C22/B22</f>
        <v>8.0684596577017112E-2</v>
      </c>
      <c r="E22" s="18">
        <f>SUM(, E21)</f>
        <v>735</v>
      </c>
      <c r="F22" s="18">
        <f>SUM(, F21)</f>
        <v>530</v>
      </c>
      <c r="G22" s="18">
        <f>SUM(, G21)</f>
        <v>687</v>
      </c>
      <c r="H22" s="18">
        <f>SUM(, H21)</f>
        <v>398</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11" max="16383" man="1"/>
    <brk id="16" max="16383" man="1"/>
    <brk id="18" max="16383" man="1"/>
    <brk id="20" max="16383" man="1"/>
    <brk id="21" max="16383" man="1"/>
    <brk id="22" max="16383" man="1"/>
  </rowBreaks>
  <colBreaks count="4" manualBreakCount="4">
    <brk id="5" max="1048575" man="1"/>
    <brk id="6" max="1048575" man="1"/>
    <brk id="7" max="1048575" man="1"/>
    <brk id="8"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449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rgb="FFFF0000"/>
  </sheetPr>
  <dimension ref="A1:T2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454</v>
      </c>
      <c r="F4" s="47"/>
      <c r="G4" s="47"/>
      <c r="H4" s="47"/>
      <c r="I4" s="47"/>
      <c r="J4" s="47"/>
      <c r="K4" s="47"/>
      <c r="L4" s="47"/>
      <c r="M4" s="47"/>
      <c r="N4" s="47"/>
      <c r="O4" s="47"/>
      <c r="P4" s="47"/>
      <c r="Q4" s="47"/>
      <c r="R4" s="47"/>
      <c r="S4" s="47"/>
      <c r="T4" s="47"/>
    </row>
    <row r="5" spans="1:20" ht="25.5" customHeight="1">
      <c r="E5" s="49" t="s">
        <v>454</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455</v>
      </c>
      <c r="F6" s="21" t="s">
        <v>456</v>
      </c>
      <c r="G6" s="21" t="s">
        <v>457</v>
      </c>
      <c r="H6" s="21" t="s">
        <v>458</v>
      </c>
    </row>
    <row r="7" spans="1:20">
      <c r="A7" s="15" t="s">
        <v>436</v>
      </c>
      <c r="B7" s="16">
        <v>866</v>
      </c>
      <c r="C7" s="16">
        <v>119</v>
      </c>
      <c r="D7" s="17">
        <v>0.13739999999999999</v>
      </c>
      <c r="E7" s="16">
        <v>81</v>
      </c>
      <c r="F7" s="16">
        <v>81</v>
      </c>
      <c r="G7" s="16">
        <v>86</v>
      </c>
      <c r="H7" s="16">
        <v>81</v>
      </c>
    </row>
    <row r="8" spans="1:20" s="14" customFormat="1">
      <c r="A8" s="18" t="s">
        <v>437</v>
      </c>
      <c r="B8" s="19">
        <v>1608</v>
      </c>
      <c r="C8" s="19">
        <v>86</v>
      </c>
      <c r="D8" s="20">
        <v>5.3499999999999999E-2</v>
      </c>
      <c r="E8" s="19">
        <v>69</v>
      </c>
      <c r="F8" s="19">
        <v>67</v>
      </c>
      <c r="G8" s="19">
        <v>67</v>
      </c>
      <c r="H8" s="19">
        <v>66</v>
      </c>
    </row>
    <row r="9" spans="1:20" s="14" customFormat="1">
      <c r="A9" s="18" t="s">
        <v>438</v>
      </c>
      <c r="B9" s="19">
        <v>862</v>
      </c>
      <c r="C9" s="19">
        <v>92</v>
      </c>
      <c r="D9" s="20">
        <v>0.1067</v>
      </c>
      <c r="E9" s="19">
        <v>71</v>
      </c>
      <c r="F9" s="19">
        <v>69</v>
      </c>
      <c r="G9" s="19">
        <v>72</v>
      </c>
      <c r="H9" s="19">
        <v>71</v>
      </c>
    </row>
    <row r="10" spans="1:20" s="14" customFormat="1">
      <c r="A10" s="18" t="s">
        <v>439</v>
      </c>
      <c r="B10" s="19">
        <v>1078</v>
      </c>
      <c r="C10" s="19">
        <v>77</v>
      </c>
      <c r="D10" s="20">
        <v>7.1400000000000005E-2</v>
      </c>
      <c r="E10" s="19">
        <v>60</v>
      </c>
      <c r="F10" s="19">
        <v>58</v>
      </c>
      <c r="G10" s="19">
        <v>55</v>
      </c>
      <c r="H10" s="19">
        <v>56</v>
      </c>
    </row>
    <row r="11" spans="1:20" s="22" customFormat="1" ht="34.5" customHeight="1">
      <c r="A11" s="25" t="s">
        <v>14</v>
      </c>
      <c r="B11" s="23">
        <f>SUM(B7:B10)</f>
        <v>4414</v>
      </c>
      <c r="C11" s="23">
        <f>SUM(C7:C10)</f>
        <v>374</v>
      </c>
      <c r="D11" s="24">
        <f>C11/B11</f>
        <v>8.4730403262347084E-2</v>
      </c>
      <c r="E11" s="23">
        <f>SUM(E7:E10)</f>
        <v>281</v>
      </c>
      <c r="F11" s="23">
        <f>SUM(F7:F10)</f>
        <v>275</v>
      </c>
      <c r="G11" s="23">
        <f>SUM(G7:G10)</f>
        <v>280</v>
      </c>
      <c r="H11" s="23">
        <f>SUM(H7:H10)</f>
        <v>274</v>
      </c>
    </row>
    <row r="12" spans="1:20" s="14" customFormat="1">
      <c r="A12" s="18" t="s">
        <v>440</v>
      </c>
      <c r="B12" s="19">
        <v>885</v>
      </c>
      <c r="C12" s="19">
        <v>66</v>
      </c>
      <c r="D12" s="20">
        <v>7.46E-2</v>
      </c>
      <c r="E12" s="19">
        <v>47</v>
      </c>
      <c r="F12" s="19">
        <v>47</v>
      </c>
      <c r="G12" s="19">
        <v>50</v>
      </c>
      <c r="H12" s="19">
        <v>49</v>
      </c>
    </row>
    <row r="13" spans="1:20" s="14" customFormat="1">
      <c r="A13" s="18" t="s">
        <v>441</v>
      </c>
      <c r="B13" s="19">
        <v>1166</v>
      </c>
      <c r="C13" s="19">
        <v>125</v>
      </c>
      <c r="D13" s="20">
        <v>0.1072</v>
      </c>
      <c r="E13" s="19">
        <v>95</v>
      </c>
      <c r="F13" s="19">
        <v>87</v>
      </c>
      <c r="G13" s="19">
        <v>91</v>
      </c>
      <c r="H13" s="19">
        <v>92</v>
      </c>
    </row>
    <row r="14" spans="1:20" s="14" customFormat="1">
      <c r="A14" s="18" t="s">
        <v>442</v>
      </c>
      <c r="B14" s="19">
        <v>1718</v>
      </c>
      <c r="C14" s="19">
        <v>159</v>
      </c>
      <c r="D14" s="20">
        <v>9.2499999999999999E-2</v>
      </c>
      <c r="E14" s="19">
        <v>133</v>
      </c>
      <c r="F14" s="19">
        <v>133</v>
      </c>
      <c r="G14" s="19">
        <v>137</v>
      </c>
      <c r="H14" s="19">
        <v>135</v>
      </c>
    </row>
    <row r="15" spans="1:20" s="14" customFormat="1">
      <c r="A15" s="18" t="s">
        <v>41</v>
      </c>
      <c r="B15" s="19">
        <v>1670</v>
      </c>
      <c r="C15" s="19">
        <v>114</v>
      </c>
      <c r="D15" s="20">
        <v>6.83E-2</v>
      </c>
      <c r="E15" s="19">
        <v>90</v>
      </c>
      <c r="F15" s="19">
        <v>87</v>
      </c>
      <c r="G15" s="19">
        <v>89</v>
      </c>
      <c r="H15" s="19">
        <v>86</v>
      </c>
    </row>
    <row r="16" spans="1:20" s="22" customFormat="1" ht="34.5" customHeight="1">
      <c r="A16" s="25" t="s">
        <v>49</v>
      </c>
      <c r="B16" s="23">
        <f>SUM(B12:B15)</f>
        <v>5439</v>
      </c>
      <c r="C16" s="23">
        <f>SUM(C12:C15)</f>
        <v>464</v>
      </c>
      <c r="D16" s="24">
        <f>C16/B16</f>
        <v>8.530979959551388E-2</v>
      </c>
      <c r="E16" s="23">
        <f>SUM(E12:E15)</f>
        <v>365</v>
      </c>
      <c r="F16" s="23">
        <f>SUM(F12:F15)</f>
        <v>354</v>
      </c>
      <c r="G16" s="23">
        <f>SUM(G12:G15)</f>
        <v>367</v>
      </c>
      <c r="H16" s="23">
        <f>SUM(H12:H15)</f>
        <v>362</v>
      </c>
    </row>
    <row r="17" spans="1:8" s="14" customFormat="1">
      <c r="A17" s="18" t="s">
        <v>443</v>
      </c>
      <c r="B17" s="19">
        <v>1519</v>
      </c>
      <c r="C17" s="19">
        <v>76</v>
      </c>
      <c r="D17" s="20">
        <v>0.05</v>
      </c>
      <c r="E17" s="19">
        <v>52</v>
      </c>
      <c r="F17" s="19">
        <v>53</v>
      </c>
      <c r="G17" s="19">
        <v>52</v>
      </c>
      <c r="H17" s="19">
        <v>53</v>
      </c>
    </row>
    <row r="18" spans="1:8" s="22" customFormat="1" ht="34.5" customHeight="1">
      <c r="A18" s="25" t="s">
        <v>340</v>
      </c>
      <c r="B18" s="23">
        <f>SUM(B17:B17)</f>
        <v>1519</v>
      </c>
      <c r="C18" s="23">
        <f>SUM(C17:C17)</f>
        <v>76</v>
      </c>
      <c r="D18" s="24">
        <f>C18/B18</f>
        <v>5.0032916392363395E-2</v>
      </c>
      <c r="E18" s="23">
        <f>SUM(E17:E17)</f>
        <v>52</v>
      </c>
      <c r="F18" s="23">
        <f>SUM(F17:F17)</f>
        <v>53</v>
      </c>
      <c r="G18" s="23">
        <f>SUM(G17:G17)</f>
        <v>52</v>
      </c>
      <c r="H18" s="23">
        <f>SUM(H17:H17)</f>
        <v>53</v>
      </c>
    </row>
    <row r="19" spans="1:8" s="14" customFormat="1">
      <c r="A19" s="18" t="s">
        <v>444</v>
      </c>
      <c r="B19" s="19">
        <v>80</v>
      </c>
      <c r="C19" s="19">
        <v>10</v>
      </c>
      <c r="D19" s="20">
        <v>0.125</v>
      </c>
      <c r="E19" s="19">
        <v>7</v>
      </c>
      <c r="F19" s="19">
        <v>6</v>
      </c>
      <c r="G19" s="19">
        <v>8</v>
      </c>
      <c r="H19" s="19">
        <v>7</v>
      </c>
    </row>
    <row r="20" spans="1:8" s="22" customFormat="1" ht="34.5" customHeight="1">
      <c r="A20" s="25" t="s">
        <v>15</v>
      </c>
      <c r="B20" s="23">
        <f>SUM(B19:B19)</f>
        <v>80</v>
      </c>
      <c r="C20" s="23">
        <f>SUM(C19:C19)</f>
        <v>10</v>
      </c>
      <c r="D20" s="24">
        <f>C20/B20</f>
        <v>0.125</v>
      </c>
      <c r="E20" s="23">
        <f>SUM(E19:E19)</f>
        <v>7</v>
      </c>
      <c r="F20" s="23">
        <f>SUM(F19:F19)</f>
        <v>6</v>
      </c>
      <c r="G20" s="23">
        <f>SUM(G19:G19)</f>
        <v>8</v>
      </c>
      <c r="H20" s="23">
        <f>SUM(H19:H19)</f>
        <v>7</v>
      </c>
    </row>
    <row r="21" spans="1:8" s="22" customFormat="1" ht="34.5" customHeight="1">
      <c r="A21" s="25" t="s">
        <v>16</v>
      </c>
      <c r="B21" s="23">
        <f>SUM(, B11, B16, B18, B20)</f>
        <v>11452</v>
      </c>
      <c r="C21" s="23">
        <f>SUM(, C11, C16, C18, C20)</f>
        <v>924</v>
      </c>
      <c r="D21" s="24">
        <f>C21/B21</f>
        <v>8.0684596577017112E-2</v>
      </c>
      <c r="E21" s="23">
        <f>SUM(, E11, E16, E18, E20)</f>
        <v>705</v>
      </c>
      <c r="F21" s="23">
        <f>SUM(, F11, F16, F18, F20)</f>
        <v>688</v>
      </c>
      <c r="G21" s="23">
        <f>SUM(, G11, G16, G18, G20)</f>
        <v>707</v>
      </c>
      <c r="H21" s="23">
        <f>SUM(, H11, H16, H18, H20)</f>
        <v>696</v>
      </c>
    </row>
    <row r="22" spans="1:8" s="14" customFormat="1">
      <c r="A22" s="18" t="s">
        <v>17</v>
      </c>
      <c r="B22" s="18">
        <f>SUM(, B21)</f>
        <v>11452</v>
      </c>
      <c r="C22" s="18">
        <f>SUM(, C21)</f>
        <v>924</v>
      </c>
      <c r="D22" s="26">
        <f>C22/B22</f>
        <v>8.0684596577017112E-2</v>
      </c>
      <c r="E22" s="18">
        <f>SUM(, E21)</f>
        <v>705</v>
      </c>
      <c r="F22" s="18">
        <f>SUM(, F21)</f>
        <v>688</v>
      </c>
      <c r="G22" s="18">
        <f>SUM(, G21)</f>
        <v>707</v>
      </c>
      <c r="H22" s="18">
        <f>SUM(, H21)</f>
        <v>696</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11" max="16383" man="1"/>
    <brk id="16" max="16383" man="1"/>
    <brk id="18" max="16383" man="1"/>
    <brk id="20" max="16383" man="1"/>
    <brk id="21" max="16383" man="1"/>
    <brk id="22" max="16383" man="1"/>
  </rowBreaks>
  <colBreaks count="4" manualBreakCount="4">
    <brk id="5" max="1048575" man="1"/>
    <brk id="6" max="1048575" man="1"/>
    <brk id="7" max="1048575" man="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454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rgb="FFFFFF00"/>
  </sheetPr>
  <dimension ref="A1:U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459</v>
      </c>
      <c r="F4" s="47"/>
      <c r="G4" s="47"/>
      <c r="H4" s="47"/>
      <c r="I4" s="47"/>
      <c r="J4" s="47"/>
      <c r="K4" s="47"/>
      <c r="L4" s="47"/>
      <c r="M4" s="47"/>
      <c r="N4" s="47"/>
      <c r="O4" s="47"/>
      <c r="P4" s="47"/>
      <c r="Q4" s="47"/>
      <c r="R4" s="47"/>
      <c r="S4" s="47"/>
      <c r="T4" s="47"/>
      <c r="U4" s="47"/>
    </row>
    <row r="5" spans="1:21" ht="25.5" customHeight="1">
      <c r="E5" s="49" t="s">
        <v>459</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460</v>
      </c>
      <c r="F6" s="21" t="s">
        <v>461</v>
      </c>
      <c r="G6" s="21" t="s">
        <v>462</v>
      </c>
      <c r="H6" s="21" t="s">
        <v>463</v>
      </c>
      <c r="I6" s="21" t="s">
        <v>464</v>
      </c>
    </row>
    <row r="7" spans="1:21">
      <c r="A7" s="15" t="s">
        <v>133</v>
      </c>
      <c r="B7" s="16">
        <v>35</v>
      </c>
      <c r="C7" s="16">
        <v>7</v>
      </c>
      <c r="D7" s="17">
        <v>0.2</v>
      </c>
      <c r="E7" s="16">
        <v>4</v>
      </c>
      <c r="F7" s="16">
        <v>2</v>
      </c>
      <c r="G7" s="16">
        <v>6</v>
      </c>
      <c r="H7" s="16">
        <v>5</v>
      </c>
      <c r="I7" s="16">
        <v>4</v>
      </c>
    </row>
    <row r="8" spans="1:21" s="22" customFormat="1" ht="34.5" customHeight="1">
      <c r="A8" s="25" t="s">
        <v>146</v>
      </c>
      <c r="B8" s="23">
        <f>SUM(B7:B7)</f>
        <v>35</v>
      </c>
      <c r="C8" s="23">
        <f>SUM(C7:C7)</f>
        <v>7</v>
      </c>
      <c r="D8" s="24">
        <f>C8/B8</f>
        <v>0.2</v>
      </c>
      <c r="E8" s="23">
        <f>SUM(E7:E7)</f>
        <v>4</v>
      </c>
      <c r="F8" s="23">
        <f>SUM(F7:F7)</f>
        <v>2</v>
      </c>
      <c r="G8" s="23">
        <f>SUM(G7:G7)</f>
        <v>6</v>
      </c>
      <c r="H8" s="23">
        <f>SUM(H7:H7)</f>
        <v>5</v>
      </c>
      <c r="I8" s="23">
        <f>SUM(I7:I7)</f>
        <v>4</v>
      </c>
    </row>
    <row r="9" spans="1:21" s="14" customFormat="1">
      <c r="A9" s="18" t="s">
        <v>134</v>
      </c>
      <c r="B9" s="19">
        <v>4180</v>
      </c>
      <c r="C9" s="19">
        <v>606</v>
      </c>
      <c r="D9" s="20">
        <v>0.14499999999999999</v>
      </c>
      <c r="E9" s="19">
        <v>228</v>
      </c>
      <c r="F9" s="19">
        <v>385</v>
      </c>
      <c r="G9" s="19">
        <v>389</v>
      </c>
      <c r="H9" s="19">
        <v>303</v>
      </c>
      <c r="I9" s="19">
        <v>170</v>
      </c>
    </row>
    <row r="10" spans="1:21" s="22" customFormat="1" ht="34.5" customHeight="1">
      <c r="A10" s="25" t="s">
        <v>147</v>
      </c>
      <c r="B10" s="23">
        <f>SUM(B9:B9)</f>
        <v>4180</v>
      </c>
      <c r="C10" s="23">
        <f>SUM(C9:C9)</f>
        <v>606</v>
      </c>
      <c r="D10" s="24">
        <f>C10/B10</f>
        <v>0.14497607655502392</v>
      </c>
      <c r="E10" s="23">
        <f>SUM(E9:E9)</f>
        <v>228</v>
      </c>
      <c r="F10" s="23">
        <f>SUM(F9:F9)</f>
        <v>385</v>
      </c>
      <c r="G10" s="23">
        <f>SUM(G9:G9)</f>
        <v>389</v>
      </c>
      <c r="H10" s="23">
        <f>SUM(H9:H9)</f>
        <v>303</v>
      </c>
      <c r="I10" s="23">
        <f>SUM(I9:I9)</f>
        <v>170</v>
      </c>
    </row>
    <row r="11" spans="1:21" s="22" customFormat="1" ht="34.5" customHeight="1">
      <c r="A11" s="25" t="s">
        <v>16</v>
      </c>
      <c r="B11" s="23">
        <f>SUM(, B8, B10)</f>
        <v>4215</v>
      </c>
      <c r="C11" s="23">
        <f>SUM(, C8, C10)</f>
        <v>613</v>
      </c>
      <c r="D11" s="24">
        <f>C11/B11</f>
        <v>0.1454329774614472</v>
      </c>
      <c r="E11" s="23">
        <f>SUM(, E8, E10)</f>
        <v>232</v>
      </c>
      <c r="F11" s="23">
        <f>SUM(, F8, F10)</f>
        <v>387</v>
      </c>
      <c r="G11" s="23">
        <f>SUM(, G8, G10)</f>
        <v>395</v>
      </c>
      <c r="H11" s="23">
        <f>SUM(, H8, H10)</f>
        <v>308</v>
      </c>
      <c r="I11" s="23">
        <f>SUM(, I8, I10)</f>
        <v>174</v>
      </c>
    </row>
    <row r="12" spans="1:21" s="14" customFormat="1">
      <c r="A12" s="18" t="s">
        <v>17</v>
      </c>
      <c r="B12" s="18">
        <f>SUM(, B11)</f>
        <v>4215</v>
      </c>
      <c r="C12" s="18">
        <f>SUM(, C11)</f>
        <v>613</v>
      </c>
      <c r="D12" s="26">
        <f>C12/B12</f>
        <v>0.1454329774614472</v>
      </c>
      <c r="E12" s="18">
        <f>SUM(, E11)</f>
        <v>232</v>
      </c>
      <c r="F12" s="18">
        <f>SUM(, F11)</f>
        <v>387</v>
      </c>
      <c r="G12" s="18">
        <f>SUM(, G11)</f>
        <v>395</v>
      </c>
      <c r="H12" s="18">
        <f>SUM(, H11)</f>
        <v>308</v>
      </c>
      <c r="I12" s="18">
        <f>SUM(, I11)</f>
        <v>174</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8" max="16383" man="1"/>
    <brk id="10" max="16383" man="1"/>
    <brk id="11" max="16383" man="1"/>
    <brk id="12" max="16383" man="1"/>
  </rowBreaks>
  <colBreaks count="5" manualBreakCount="5">
    <brk id="5" max="1048575" man="1"/>
    <brk id="6" max="1048575" man="1"/>
    <brk id="7" max="1048575" man="1"/>
    <brk id="8" max="1048575" man="1"/>
    <brk id="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459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tabColor rgb="FF0000FF"/>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468</v>
      </c>
      <c r="F4" s="47"/>
      <c r="G4" s="47"/>
      <c r="H4" s="47"/>
      <c r="I4" s="47"/>
      <c r="J4" s="47"/>
      <c r="K4" s="47"/>
      <c r="L4" s="47"/>
      <c r="M4" s="47"/>
      <c r="N4" s="47"/>
      <c r="O4" s="47"/>
      <c r="P4" s="47"/>
      <c r="Q4" s="47"/>
    </row>
    <row r="5" spans="1:17" ht="25.5" customHeight="1">
      <c r="E5" s="49" t="s">
        <v>468</v>
      </c>
      <c r="F5" s="49"/>
      <c r="G5" s="49"/>
      <c r="H5" s="49"/>
      <c r="I5" s="49"/>
      <c r="J5" s="49"/>
      <c r="K5" s="49"/>
      <c r="L5" s="49"/>
      <c r="M5" s="49"/>
      <c r="N5" s="49"/>
      <c r="O5" s="49"/>
      <c r="P5" s="49"/>
      <c r="Q5" s="49"/>
    </row>
    <row r="6" spans="1:17" s="12" customFormat="1" ht="150" customHeight="1">
      <c r="B6" s="13" t="s">
        <v>7</v>
      </c>
      <c r="C6" s="13" t="s">
        <v>8</v>
      </c>
      <c r="D6" s="13" t="s">
        <v>9</v>
      </c>
      <c r="E6" s="21" t="s">
        <v>469</v>
      </c>
    </row>
    <row r="7" spans="1:17">
      <c r="A7" s="15" t="s">
        <v>465</v>
      </c>
      <c r="B7" s="16">
        <v>1101</v>
      </c>
      <c r="C7" s="16">
        <v>145</v>
      </c>
      <c r="D7" s="17">
        <v>0.13170000000000001</v>
      </c>
      <c r="E7" s="16">
        <v>108</v>
      </c>
    </row>
    <row r="8" spans="1:17" s="14" customFormat="1">
      <c r="A8" s="18" t="s">
        <v>466</v>
      </c>
      <c r="B8" s="19">
        <v>785</v>
      </c>
      <c r="C8" s="19">
        <v>79</v>
      </c>
      <c r="D8" s="20">
        <v>0.10059999999999999</v>
      </c>
      <c r="E8" s="19">
        <v>59</v>
      </c>
    </row>
    <row r="9" spans="1:17" s="14" customFormat="1">
      <c r="A9" s="18" t="s">
        <v>467</v>
      </c>
      <c r="B9" s="19">
        <v>684</v>
      </c>
      <c r="C9" s="19">
        <v>100</v>
      </c>
      <c r="D9" s="20">
        <v>0.1462</v>
      </c>
      <c r="E9" s="19">
        <v>64</v>
      </c>
    </row>
    <row r="10" spans="1:17" s="22" customFormat="1" ht="34.5" customHeight="1">
      <c r="A10" s="25" t="s">
        <v>144</v>
      </c>
      <c r="B10" s="23">
        <f>SUM(B7:B9)</f>
        <v>2570</v>
      </c>
      <c r="C10" s="23">
        <f>SUM(C7:C9)</f>
        <v>324</v>
      </c>
      <c r="D10" s="24">
        <f>C10/B10</f>
        <v>0.12607003891050583</v>
      </c>
      <c r="E10" s="23">
        <f>SUM(E7:E9)</f>
        <v>231</v>
      </c>
    </row>
    <row r="11" spans="1:17" s="22" customFormat="1" ht="34.5" customHeight="1">
      <c r="A11" s="25" t="s">
        <v>16</v>
      </c>
      <c r="B11" s="23">
        <f>SUM(, B10)</f>
        <v>2570</v>
      </c>
      <c r="C11" s="23">
        <f>SUM(, C10)</f>
        <v>324</v>
      </c>
      <c r="D11" s="24">
        <f>C11/B11</f>
        <v>0.12607003891050583</v>
      </c>
      <c r="E11" s="23">
        <f>SUM(, E10)</f>
        <v>231</v>
      </c>
    </row>
    <row r="12" spans="1:17" s="14" customFormat="1">
      <c r="A12" s="18" t="s">
        <v>17</v>
      </c>
      <c r="B12" s="18">
        <f>SUM(, B11)</f>
        <v>2570</v>
      </c>
      <c r="C12" s="18">
        <f>SUM(, C11)</f>
        <v>324</v>
      </c>
      <c r="D12" s="26">
        <f>C12/B12</f>
        <v>0.12607003891050583</v>
      </c>
      <c r="E12" s="18">
        <f>SUM(, E11)</f>
        <v>231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1" manualBreakCount="1">
    <brk id="5"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468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rgb="FFFF0000"/>
  </sheetPr>
  <dimension ref="A1:R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470</v>
      </c>
      <c r="F4" s="47"/>
      <c r="G4" s="47"/>
      <c r="H4" s="47"/>
      <c r="I4" s="47"/>
      <c r="J4" s="47"/>
      <c r="K4" s="47"/>
      <c r="L4" s="47"/>
      <c r="M4" s="47"/>
      <c r="N4" s="47"/>
      <c r="O4" s="47"/>
      <c r="P4" s="47"/>
      <c r="Q4" s="47"/>
      <c r="R4" s="47"/>
    </row>
    <row r="5" spans="1:18" ht="25.5" customHeight="1">
      <c r="E5" s="49" t="s">
        <v>470</v>
      </c>
      <c r="F5" s="49"/>
      <c r="G5" s="49"/>
      <c r="H5" s="49"/>
      <c r="I5" s="49"/>
      <c r="J5" s="49"/>
      <c r="K5" s="49"/>
      <c r="L5" s="49"/>
      <c r="M5" s="49"/>
      <c r="N5" s="49"/>
      <c r="O5" s="49"/>
      <c r="P5" s="49"/>
      <c r="Q5" s="49"/>
      <c r="R5" s="49"/>
    </row>
    <row r="6" spans="1:18" s="12" customFormat="1" ht="150" customHeight="1">
      <c r="B6" s="13" t="s">
        <v>7</v>
      </c>
      <c r="C6" s="13" t="s">
        <v>8</v>
      </c>
      <c r="D6" s="13" t="s">
        <v>9</v>
      </c>
      <c r="E6" s="21" t="s">
        <v>471</v>
      </c>
      <c r="F6" s="21" t="s">
        <v>472</v>
      </c>
    </row>
    <row r="7" spans="1:18">
      <c r="A7" s="15" t="s">
        <v>465</v>
      </c>
      <c r="B7" s="16">
        <v>1101</v>
      </c>
      <c r="C7" s="16">
        <v>145</v>
      </c>
      <c r="D7" s="17">
        <v>0.13170000000000001</v>
      </c>
      <c r="E7" s="16">
        <v>92</v>
      </c>
      <c r="F7" s="16">
        <v>15</v>
      </c>
    </row>
    <row r="8" spans="1:18" s="14" customFormat="1">
      <c r="A8" s="18" t="s">
        <v>466</v>
      </c>
      <c r="B8" s="19">
        <v>785</v>
      </c>
      <c r="C8" s="19">
        <v>79</v>
      </c>
      <c r="D8" s="20">
        <v>0.10059999999999999</v>
      </c>
      <c r="E8" s="19">
        <v>57</v>
      </c>
      <c r="F8" s="19">
        <v>1</v>
      </c>
    </row>
    <row r="9" spans="1:18" s="14" customFormat="1">
      <c r="A9" s="18" t="s">
        <v>467</v>
      </c>
      <c r="B9" s="19">
        <v>684</v>
      </c>
      <c r="C9" s="19">
        <v>100</v>
      </c>
      <c r="D9" s="20">
        <v>0.1462</v>
      </c>
      <c r="E9" s="19">
        <v>58</v>
      </c>
      <c r="F9" s="19">
        <v>11</v>
      </c>
    </row>
    <row r="10" spans="1:18" s="22" customFormat="1" ht="34.5" customHeight="1">
      <c r="A10" s="25" t="s">
        <v>144</v>
      </c>
      <c r="B10" s="23">
        <f>SUM(B7:B9)</f>
        <v>2570</v>
      </c>
      <c r="C10" s="23">
        <f>SUM(C7:C9)</f>
        <v>324</v>
      </c>
      <c r="D10" s="24">
        <f>C10/B10</f>
        <v>0.12607003891050583</v>
      </c>
      <c r="E10" s="23">
        <f>SUM(E7:E9)</f>
        <v>207</v>
      </c>
      <c r="F10" s="23">
        <f>SUM(F7:F9)</f>
        <v>27</v>
      </c>
    </row>
    <row r="11" spans="1:18" s="22" customFormat="1" ht="34.5" customHeight="1">
      <c r="A11" s="25" t="s">
        <v>16</v>
      </c>
      <c r="B11" s="23">
        <f>SUM(, B10)</f>
        <v>2570</v>
      </c>
      <c r="C11" s="23">
        <f>SUM(, C10)</f>
        <v>324</v>
      </c>
      <c r="D11" s="24">
        <f>C11/B11</f>
        <v>0.12607003891050583</v>
      </c>
      <c r="E11" s="23">
        <f>SUM(, E10)</f>
        <v>207</v>
      </c>
      <c r="F11" s="23">
        <f>SUM(, F10)</f>
        <v>27</v>
      </c>
    </row>
    <row r="12" spans="1:18" s="14" customFormat="1">
      <c r="A12" s="18" t="s">
        <v>17</v>
      </c>
      <c r="B12" s="18">
        <f>SUM(, B11)</f>
        <v>2570</v>
      </c>
      <c r="C12" s="18">
        <f>SUM(, C11)</f>
        <v>324</v>
      </c>
      <c r="D12" s="26">
        <f>C12/B12</f>
        <v>0.12607003891050583</v>
      </c>
      <c r="E12" s="18">
        <f>SUM(, E11)</f>
        <v>207</v>
      </c>
      <c r="F12" s="18">
        <f>SUM(, F11)</f>
        <v>27</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2" manualBreakCount="2">
    <brk id="5" max="1048575" man="1"/>
    <brk id="6"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470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FFFF00"/>
  </sheetPr>
  <dimension ref="A1:S2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483</v>
      </c>
      <c r="F4" s="47"/>
      <c r="G4" s="47"/>
      <c r="H4" s="47"/>
      <c r="I4" s="47"/>
      <c r="J4" s="47"/>
      <c r="K4" s="47"/>
      <c r="L4" s="47"/>
      <c r="M4" s="47"/>
      <c r="N4" s="47"/>
      <c r="O4" s="47"/>
      <c r="P4" s="47"/>
      <c r="Q4" s="47"/>
      <c r="R4" s="47"/>
      <c r="S4" s="47"/>
    </row>
    <row r="5" spans="1:19" ht="25.5" customHeight="1">
      <c r="E5" s="49" t="s">
        <v>483</v>
      </c>
      <c r="F5" s="49"/>
      <c r="G5" s="49"/>
      <c r="H5" s="49"/>
      <c r="I5" s="49"/>
      <c r="J5" s="49"/>
      <c r="K5" s="49"/>
      <c r="L5" s="49"/>
      <c r="M5" s="49"/>
      <c r="N5" s="49"/>
      <c r="O5" s="49"/>
      <c r="P5" s="49"/>
      <c r="Q5" s="49"/>
      <c r="R5" s="49"/>
      <c r="S5" s="49"/>
    </row>
    <row r="6" spans="1:19" s="12" customFormat="1" ht="150" customHeight="1">
      <c r="B6" s="13" t="s">
        <v>7</v>
      </c>
      <c r="C6" s="13" t="s">
        <v>8</v>
      </c>
      <c r="D6" s="13" t="s">
        <v>9</v>
      </c>
      <c r="E6" s="21" t="s">
        <v>484</v>
      </c>
      <c r="F6" s="21" t="s">
        <v>485</v>
      </c>
      <c r="G6" s="21" t="s">
        <v>486</v>
      </c>
    </row>
    <row r="7" spans="1:19">
      <c r="A7" s="15" t="s">
        <v>260</v>
      </c>
      <c r="B7" s="16">
        <v>726</v>
      </c>
      <c r="C7" s="16">
        <v>140</v>
      </c>
      <c r="D7" s="17">
        <v>0.1928</v>
      </c>
      <c r="E7" s="16">
        <v>63</v>
      </c>
      <c r="F7" s="16">
        <v>60</v>
      </c>
      <c r="G7" s="16">
        <v>14</v>
      </c>
    </row>
    <row r="8" spans="1:19" s="14" customFormat="1">
      <c r="A8" s="18" t="s">
        <v>100</v>
      </c>
      <c r="B8" s="19">
        <v>877</v>
      </c>
      <c r="C8" s="19">
        <v>74</v>
      </c>
      <c r="D8" s="20">
        <v>8.4400000000000003E-2</v>
      </c>
      <c r="E8" s="19">
        <v>19</v>
      </c>
      <c r="F8" s="19">
        <v>46</v>
      </c>
      <c r="G8" s="19">
        <v>5</v>
      </c>
    </row>
    <row r="9" spans="1:19" s="14" customFormat="1">
      <c r="A9" s="18" t="s">
        <v>473</v>
      </c>
      <c r="B9" s="19">
        <v>1227</v>
      </c>
      <c r="C9" s="19">
        <v>175</v>
      </c>
      <c r="D9" s="20">
        <v>0.1426</v>
      </c>
      <c r="E9" s="19">
        <v>46</v>
      </c>
      <c r="F9" s="19">
        <v>85</v>
      </c>
      <c r="G9" s="19">
        <v>39</v>
      </c>
    </row>
    <row r="10" spans="1:19" s="14" customFormat="1">
      <c r="A10" s="18" t="s">
        <v>474</v>
      </c>
      <c r="B10" s="19">
        <v>904</v>
      </c>
      <c r="C10" s="19">
        <v>188</v>
      </c>
      <c r="D10" s="20">
        <v>0.20799999999999999</v>
      </c>
      <c r="E10" s="19">
        <v>55</v>
      </c>
      <c r="F10" s="19">
        <v>102</v>
      </c>
      <c r="G10" s="19">
        <v>27</v>
      </c>
    </row>
    <row r="11" spans="1:19" s="14" customFormat="1">
      <c r="A11" s="18" t="s">
        <v>475</v>
      </c>
      <c r="B11" s="19">
        <v>855</v>
      </c>
      <c r="C11" s="19">
        <v>147</v>
      </c>
      <c r="D11" s="20">
        <v>0.1719</v>
      </c>
      <c r="E11" s="19">
        <v>104</v>
      </c>
      <c r="F11" s="19">
        <v>25</v>
      </c>
      <c r="G11" s="19">
        <v>18</v>
      </c>
    </row>
    <row r="12" spans="1:19" s="14" customFormat="1">
      <c r="A12" s="18" t="s">
        <v>122</v>
      </c>
      <c r="B12" s="19">
        <v>1309</v>
      </c>
      <c r="C12" s="19">
        <v>190</v>
      </c>
      <c r="D12" s="20">
        <v>0.14510000000000001</v>
      </c>
      <c r="E12" s="19">
        <v>56</v>
      </c>
      <c r="F12" s="19">
        <v>107</v>
      </c>
      <c r="G12" s="19">
        <v>27</v>
      </c>
    </row>
    <row r="13" spans="1:19" s="14" customFormat="1">
      <c r="A13" s="18" t="s">
        <v>126</v>
      </c>
      <c r="B13" s="19">
        <v>3</v>
      </c>
      <c r="C13" s="19">
        <v>1</v>
      </c>
      <c r="D13" s="20">
        <v>0.33329999999999999</v>
      </c>
      <c r="E13" s="19">
        <v>1</v>
      </c>
      <c r="F13" s="19">
        <v>0</v>
      </c>
      <c r="G13" s="19">
        <v>0</v>
      </c>
    </row>
    <row r="14" spans="1:19" s="14" customFormat="1">
      <c r="A14" s="18" t="s">
        <v>476</v>
      </c>
      <c r="B14" s="19">
        <v>1377</v>
      </c>
      <c r="C14" s="19">
        <v>232</v>
      </c>
      <c r="D14" s="20">
        <v>0.16850000000000001</v>
      </c>
      <c r="E14" s="19">
        <v>61</v>
      </c>
      <c r="F14" s="19">
        <v>127</v>
      </c>
      <c r="G14" s="19">
        <v>37</v>
      </c>
    </row>
    <row r="15" spans="1:19" s="14" customFormat="1">
      <c r="A15" s="18" t="s">
        <v>477</v>
      </c>
      <c r="B15" s="19">
        <v>1242</v>
      </c>
      <c r="C15" s="19">
        <v>139</v>
      </c>
      <c r="D15" s="20">
        <v>0.1119</v>
      </c>
      <c r="E15" s="19">
        <v>43</v>
      </c>
      <c r="F15" s="19">
        <v>73</v>
      </c>
      <c r="G15" s="19">
        <v>16</v>
      </c>
    </row>
    <row r="16" spans="1:19" s="14" customFormat="1">
      <c r="A16" s="18" t="s">
        <v>128</v>
      </c>
      <c r="B16" s="19">
        <v>1006</v>
      </c>
      <c r="C16" s="19">
        <v>96</v>
      </c>
      <c r="D16" s="20">
        <v>9.5399999999999999E-2</v>
      </c>
      <c r="E16" s="19">
        <v>38</v>
      </c>
      <c r="F16" s="19">
        <v>37</v>
      </c>
      <c r="G16" s="19">
        <v>18</v>
      </c>
    </row>
    <row r="17" spans="1:7" s="22" customFormat="1" ht="34.5" customHeight="1">
      <c r="A17" s="25" t="s">
        <v>145</v>
      </c>
      <c r="B17" s="23">
        <f>SUM(B7:B16)</f>
        <v>9526</v>
      </c>
      <c r="C17" s="23">
        <f>SUM(C7:C16)</f>
        <v>1382</v>
      </c>
      <c r="D17" s="24">
        <f>C17/B17</f>
        <v>0.14507663237455384</v>
      </c>
      <c r="E17" s="23">
        <f>SUM(E7:E16)</f>
        <v>486</v>
      </c>
      <c r="F17" s="23">
        <f>SUM(F7:F16)</f>
        <v>662</v>
      </c>
      <c r="G17" s="23">
        <f>SUM(G7:G16)</f>
        <v>201</v>
      </c>
    </row>
    <row r="18" spans="1:7" s="14" customFormat="1">
      <c r="A18" s="18" t="s">
        <v>478</v>
      </c>
      <c r="B18" s="19">
        <v>572</v>
      </c>
      <c r="C18" s="19">
        <v>58</v>
      </c>
      <c r="D18" s="20">
        <v>0.1014</v>
      </c>
      <c r="E18" s="19">
        <v>15</v>
      </c>
      <c r="F18" s="19">
        <v>17</v>
      </c>
      <c r="G18" s="19">
        <v>26</v>
      </c>
    </row>
    <row r="19" spans="1:7" s="14" customFormat="1">
      <c r="A19" s="18" t="s">
        <v>479</v>
      </c>
      <c r="B19" s="19">
        <v>197</v>
      </c>
      <c r="C19" s="19">
        <v>23</v>
      </c>
      <c r="D19" s="20">
        <v>0.1168</v>
      </c>
      <c r="E19" s="19">
        <v>13</v>
      </c>
      <c r="F19" s="19">
        <v>6</v>
      </c>
      <c r="G19" s="19">
        <v>4</v>
      </c>
    </row>
    <row r="20" spans="1:7" s="14" customFormat="1">
      <c r="A20" s="18" t="s">
        <v>480</v>
      </c>
      <c r="B20" s="19">
        <v>2076</v>
      </c>
      <c r="C20" s="19">
        <v>238</v>
      </c>
      <c r="D20" s="20">
        <v>0.11459999999999999</v>
      </c>
      <c r="E20" s="19">
        <v>59</v>
      </c>
      <c r="F20" s="19">
        <v>151</v>
      </c>
      <c r="G20" s="19">
        <v>21</v>
      </c>
    </row>
    <row r="21" spans="1:7" s="14" customFormat="1">
      <c r="A21" s="18" t="s">
        <v>481</v>
      </c>
      <c r="B21" s="19">
        <v>1371</v>
      </c>
      <c r="C21" s="19">
        <v>154</v>
      </c>
      <c r="D21" s="20">
        <v>0.1123</v>
      </c>
      <c r="E21" s="19">
        <v>41</v>
      </c>
      <c r="F21" s="19">
        <v>85</v>
      </c>
      <c r="G21" s="19">
        <v>27</v>
      </c>
    </row>
    <row r="22" spans="1:7" s="14" customFormat="1">
      <c r="A22" s="18" t="s">
        <v>209</v>
      </c>
      <c r="B22" s="19">
        <v>49</v>
      </c>
      <c r="C22" s="19">
        <v>0</v>
      </c>
      <c r="D22" s="20">
        <v>0</v>
      </c>
      <c r="E22" s="19">
        <v>0</v>
      </c>
      <c r="F22" s="19">
        <v>0</v>
      </c>
      <c r="G22" s="19">
        <v>0</v>
      </c>
    </row>
    <row r="23" spans="1:7" s="14" customFormat="1">
      <c r="A23" s="18" t="s">
        <v>482</v>
      </c>
      <c r="B23" s="19">
        <v>102</v>
      </c>
      <c r="C23" s="19">
        <v>8</v>
      </c>
      <c r="D23" s="20">
        <v>7.8399999999999997E-2</v>
      </c>
      <c r="E23" s="19">
        <v>2</v>
      </c>
      <c r="F23" s="19">
        <v>4</v>
      </c>
      <c r="G23" s="19">
        <v>1</v>
      </c>
    </row>
    <row r="24" spans="1:7" s="22" customFormat="1" ht="34.5" customHeight="1">
      <c r="A24" s="25" t="s">
        <v>214</v>
      </c>
      <c r="B24" s="23">
        <f>SUM(B18:B23)</f>
        <v>4367</v>
      </c>
      <c r="C24" s="23">
        <f>SUM(C18:C23)</f>
        <v>481</v>
      </c>
      <c r="D24" s="24">
        <f>C24/B24</f>
        <v>0.11014426379665675</v>
      </c>
      <c r="E24" s="23">
        <f>SUM(E18:E23)</f>
        <v>130</v>
      </c>
      <c r="F24" s="23">
        <f>SUM(F18:F23)</f>
        <v>263</v>
      </c>
      <c r="G24" s="23">
        <f>SUM(G18:G23)</f>
        <v>79</v>
      </c>
    </row>
    <row r="25" spans="1:7" s="22" customFormat="1" ht="34.5" customHeight="1">
      <c r="A25" s="25" t="s">
        <v>16</v>
      </c>
      <c r="B25" s="23">
        <f>SUM(, B17, B24)</f>
        <v>13893</v>
      </c>
      <c r="C25" s="23">
        <f>SUM(, C17, C24)</f>
        <v>1863</v>
      </c>
      <c r="D25" s="24">
        <f>C25/B25</f>
        <v>0.13409630749298207</v>
      </c>
      <c r="E25" s="23">
        <f>SUM(, E17, E24)</f>
        <v>616</v>
      </c>
      <c r="F25" s="23">
        <f>SUM(, F17, F24)</f>
        <v>925</v>
      </c>
      <c r="G25" s="23">
        <f>SUM(, G17, G24)</f>
        <v>280</v>
      </c>
    </row>
    <row r="26" spans="1:7" s="14" customFormat="1">
      <c r="A26" s="18" t="s">
        <v>17</v>
      </c>
      <c r="B26" s="18">
        <f>SUM(, B25)</f>
        <v>13893</v>
      </c>
      <c r="C26" s="18">
        <f>SUM(, C25)</f>
        <v>1863</v>
      </c>
      <c r="D26" s="26">
        <f>C26/B26</f>
        <v>0.13409630749298207</v>
      </c>
      <c r="E26" s="18">
        <f>SUM(, E25)</f>
        <v>616</v>
      </c>
      <c r="F26" s="18">
        <f>SUM(, F25)</f>
        <v>925</v>
      </c>
      <c r="G26" s="18">
        <f>SUM(, G25)</f>
        <v>280</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17" max="16383" man="1"/>
    <brk id="24" max="16383" man="1"/>
    <brk id="25" max="16383" man="1"/>
    <brk id="26" max="16383" man="1"/>
  </rowBreaks>
  <colBreaks count="3" manualBreakCount="3">
    <brk id="5" max="1048575" man="1"/>
    <brk id="6" max="1048575" man="1"/>
    <brk id="7"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483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0000FF"/>
  </sheetPr>
  <dimension ref="A1:Q2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487</v>
      </c>
      <c r="F4" s="47"/>
      <c r="G4" s="47"/>
      <c r="H4" s="47"/>
      <c r="I4" s="47"/>
      <c r="J4" s="47"/>
      <c r="K4" s="47"/>
      <c r="L4" s="47"/>
      <c r="M4" s="47"/>
      <c r="N4" s="47"/>
      <c r="O4" s="47"/>
      <c r="P4" s="47"/>
      <c r="Q4" s="47"/>
    </row>
    <row r="5" spans="1:17" ht="25.5" customHeight="1">
      <c r="E5" s="49" t="s">
        <v>487</v>
      </c>
      <c r="F5" s="49"/>
      <c r="G5" s="49"/>
      <c r="H5" s="49"/>
      <c r="I5" s="49"/>
      <c r="J5" s="49"/>
      <c r="K5" s="49"/>
      <c r="L5" s="49"/>
      <c r="M5" s="49"/>
      <c r="N5" s="49"/>
      <c r="O5" s="49"/>
      <c r="P5" s="49"/>
      <c r="Q5" s="49"/>
    </row>
    <row r="6" spans="1:17" s="12" customFormat="1" ht="150" customHeight="1">
      <c r="B6" s="13" t="s">
        <v>7</v>
      </c>
      <c r="C6" s="13" t="s">
        <v>8</v>
      </c>
      <c r="D6" s="13" t="s">
        <v>9</v>
      </c>
      <c r="E6" s="21" t="s">
        <v>488</v>
      </c>
    </row>
    <row r="7" spans="1:17">
      <c r="A7" s="15" t="s">
        <v>260</v>
      </c>
      <c r="B7" s="16">
        <v>726</v>
      </c>
      <c r="C7" s="16">
        <v>140</v>
      </c>
      <c r="D7" s="17">
        <v>0.1928</v>
      </c>
      <c r="E7" s="16">
        <v>115</v>
      </c>
    </row>
    <row r="8" spans="1:17" s="14" customFormat="1">
      <c r="A8" s="18" t="s">
        <v>100</v>
      </c>
      <c r="B8" s="19">
        <v>877</v>
      </c>
      <c r="C8" s="19">
        <v>74</v>
      </c>
      <c r="D8" s="20">
        <v>8.4400000000000003E-2</v>
      </c>
      <c r="E8" s="19">
        <v>51</v>
      </c>
    </row>
    <row r="9" spans="1:17" s="14" customFormat="1">
      <c r="A9" s="18" t="s">
        <v>473</v>
      </c>
      <c r="B9" s="19">
        <v>1227</v>
      </c>
      <c r="C9" s="19">
        <v>175</v>
      </c>
      <c r="D9" s="20">
        <v>0.1426</v>
      </c>
      <c r="E9" s="19">
        <v>138</v>
      </c>
    </row>
    <row r="10" spans="1:17" s="14" customFormat="1">
      <c r="A10" s="18" t="s">
        <v>474</v>
      </c>
      <c r="B10" s="19">
        <v>904</v>
      </c>
      <c r="C10" s="19">
        <v>188</v>
      </c>
      <c r="D10" s="20">
        <v>0.20799999999999999</v>
      </c>
      <c r="E10" s="19">
        <v>139</v>
      </c>
    </row>
    <row r="11" spans="1:17" s="14" customFormat="1">
      <c r="A11" s="18" t="s">
        <v>475</v>
      </c>
      <c r="B11" s="19">
        <v>855</v>
      </c>
      <c r="C11" s="19">
        <v>147</v>
      </c>
      <c r="D11" s="20">
        <v>0.1719</v>
      </c>
      <c r="E11" s="19">
        <v>124</v>
      </c>
    </row>
    <row r="12" spans="1:17" s="14" customFormat="1">
      <c r="A12" s="18" t="s">
        <v>122</v>
      </c>
      <c r="B12" s="19">
        <v>1309</v>
      </c>
      <c r="C12" s="19">
        <v>190</v>
      </c>
      <c r="D12" s="20">
        <v>0.14510000000000001</v>
      </c>
      <c r="E12" s="19">
        <v>150</v>
      </c>
    </row>
    <row r="13" spans="1:17" s="14" customFormat="1">
      <c r="A13" s="18" t="s">
        <v>126</v>
      </c>
      <c r="B13" s="19">
        <v>3</v>
      </c>
      <c r="C13" s="19">
        <v>1</v>
      </c>
      <c r="D13" s="20">
        <v>0.33329999999999999</v>
      </c>
      <c r="E13" s="19">
        <v>1</v>
      </c>
    </row>
    <row r="14" spans="1:17" s="14" customFormat="1">
      <c r="A14" s="18" t="s">
        <v>476</v>
      </c>
      <c r="B14" s="19">
        <v>1377</v>
      </c>
      <c r="C14" s="19">
        <v>232</v>
      </c>
      <c r="D14" s="20">
        <v>0.16850000000000001</v>
      </c>
      <c r="E14" s="19">
        <v>177</v>
      </c>
    </row>
    <row r="15" spans="1:17" s="14" customFormat="1">
      <c r="A15" s="18" t="s">
        <v>477</v>
      </c>
      <c r="B15" s="19">
        <v>1242</v>
      </c>
      <c r="C15" s="19">
        <v>139</v>
      </c>
      <c r="D15" s="20">
        <v>0.1119</v>
      </c>
      <c r="E15" s="19">
        <v>101</v>
      </c>
    </row>
    <row r="16" spans="1:17" s="14" customFormat="1">
      <c r="A16" s="18" t="s">
        <v>128</v>
      </c>
      <c r="B16" s="19">
        <v>1006</v>
      </c>
      <c r="C16" s="19">
        <v>96</v>
      </c>
      <c r="D16" s="20">
        <v>9.5399999999999999E-2</v>
      </c>
      <c r="E16" s="19">
        <v>86</v>
      </c>
    </row>
    <row r="17" spans="1:5" s="22" customFormat="1" ht="34.5" customHeight="1">
      <c r="A17" s="25" t="s">
        <v>145</v>
      </c>
      <c r="B17" s="23">
        <f>SUM(B7:B16)</f>
        <v>9526</v>
      </c>
      <c r="C17" s="23">
        <f>SUM(C7:C16)</f>
        <v>1382</v>
      </c>
      <c r="D17" s="24">
        <f>C17/B17</f>
        <v>0.14507663237455384</v>
      </c>
      <c r="E17" s="23">
        <f>SUM(E7:E16)</f>
        <v>1082</v>
      </c>
    </row>
    <row r="18" spans="1:5" s="14" customFormat="1">
      <c r="A18" s="18" t="s">
        <v>478</v>
      </c>
      <c r="B18" s="19">
        <v>572</v>
      </c>
      <c r="C18" s="19">
        <v>58</v>
      </c>
      <c r="D18" s="20">
        <v>0.1014</v>
      </c>
      <c r="E18" s="19">
        <v>47</v>
      </c>
    </row>
    <row r="19" spans="1:5" s="14" customFormat="1">
      <c r="A19" s="18" t="s">
        <v>479</v>
      </c>
      <c r="B19" s="19">
        <v>197</v>
      </c>
      <c r="C19" s="19">
        <v>23</v>
      </c>
      <c r="D19" s="20">
        <v>0.1168</v>
      </c>
      <c r="E19" s="19">
        <v>20</v>
      </c>
    </row>
    <row r="20" spans="1:5" s="14" customFormat="1">
      <c r="A20" s="18" t="s">
        <v>480</v>
      </c>
      <c r="B20" s="19">
        <v>2076</v>
      </c>
      <c r="C20" s="19">
        <v>238</v>
      </c>
      <c r="D20" s="20">
        <v>0.11459999999999999</v>
      </c>
      <c r="E20" s="19">
        <v>197</v>
      </c>
    </row>
    <row r="21" spans="1:5" s="14" customFormat="1">
      <c r="A21" s="18" t="s">
        <v>481</v>
      </c>
      <c r="B21" s="19">
        <v>1371</v>
      </c>
      <c r="C21" s="19">
        <v>154</v>
      </c>
      <c r="D21" s="20">
        <v>0.1123</v>
      </c>
      <c r="E21" s="19">
        <v>132</v>
      </c>
    </row>
    <row r="22" spans="1:5" s="14" customFormat="1">
      <c r="A22" s="18" t="s">
        <v>209</v>
      </c>
      <c r="B22" s="19">
        <v>49</v>
      </c>
      <c r="C22" s="19">
        <v>0</v>
      </c>
      <c r="D22" s="20">
        <v>0</v>
      </c>
      <c r="E22" s="19">
        <v>0</v>
      </c>
    </row>
    <row r="23" spans="1:5" s="14" customFormat="1">
      <c r="A23" s="18" t="s">
        <v>482</v>
      </c>
      <c r="B23" s="19">
        <v>102</v>
      </c>
      <c r="C23" s="19">
        <v>8</v>
      </c>
      <c r="D23" s="20">
        <v>7.8399999999999997E-2</v>
      </c>
      <c r="E23" s="19">
        <v>6</v>
      </c>
    </row>
    <row r="24" spans="1:5" s="22" customFormat="1" ht="34.5" customHeight="1">
      <c r="A24" s="25" t="s">
        <v>214</v>
      </c>
      <c r="B24" s="23">
        <f>SUM(B18:B23)</f>
        <v>4367</v>
      </c>
      <c r="C24" s="23">
        <f>SUM(C18:C23)</f>
        <v>481</v>
      </c>
      <c r="D24" s="24">
        <f>C24/B24</f>
        <v>0.11014426379665675</v>
      </c>
      <c r="E24" s="23">
        <f>SUM(E18:E23)</f>
        <v>402</v>
      </c>
    </row>
    <row r="25" spans="1:5" s="22" customFormat="1" ht="34.5" customHeight="1">
      <c r="A25" s="25" t="s">
        <v>16</v>
      </c>
      <c r="B25" s="23">
        <f>SUM(, B17, B24)</f>
        <v>13893</v>
      </c>
      <c r="C25" s="23">
        <f>SUM(, C17, C24)</f>
        <v>1863</v>
      </c>
      <c r="D25" s="24">
        <f>C25/B25</f>
        <v>0.13409630749298207</v>
      </c>
      <c r="E25" s="23">
        <f>SUM(, E17, E24)</f>
        <v>1484</v>
      </c>
    </row>
    <row r="26" spans="1:5" s="14" customFormat="1">
      <c r="A26" s="18" t="s">
        <v>17</v>
      </c>
      <c r="B26" s="18">
        <f>SUM(, B25)</f>
        <v>13893</v>
      </c>
      <c r="C26" s="18">
        <f>SUM(, C25)</f>
        <v>1863</v>
      </c>
      <c r="D26" s="26">
        <f>C26/B26</f>
        <v>0.13409630749298207</v>
      </c>
      <c r="E26" s="18">
        <f>SUM(, E25)</f>
        <v>1484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7" max="16383" man="1"/>
    <brk id="24" max="16383" man="1"/>
    <brk id="25" max="16383" man="1"/>
    <brk id="26" max="16383" man="1"/>
  </rowBreaks>
  <colBreaks count="1" manualBreakCount="1">
    <brk id="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63</v>
      </c>
      <c r="F4" s="47"/>
      <c r="G4" s="47"/>
      <c r="H4" s="47"/>
      <c r="I4" s="47"/>
      <c r="J4" s="47"/>
      <c r="K4" s="47"/>
      <c r="L4" s="47"/>
      <c r="M4" s="47"/>
      <c r="N4" s="47"/>
      <c r="O4" s="47"/>
      <c r="P4" s="47"/>
      <c r="Q4" s="47"/>
    </row>
    <row r="5" spans="1:17" ht="25.5" customHeight="1">
      <c r="E5" s="49" t="s">
        <v>63</v>
      </c>
      <c r="F5" s="49"/>
      <c r="G5" s="49"/>
      <c r="H5" s="49"/>
      <c r="I5" s="49"/>
      <c r="J5" s="49"/>
      <c r="K5" s="49"/>
      <c r="L5" s="49"/>
      <c r="M5" s="49"/>
      <c r="N5" s="49"/>
      <c r="O5" s="49"/>
      <c r="P5" s="49"/>
      <c r="Q5" s="49"/>
    </row>
    <row r="6" spans="1:17" s="12" customFormat="1" ht="150" customHeight="1">
      <c r="B6" s="13" t="s">
        <v>7</v>
      </c>
      <c r="C6" s="13" t="s">
        <v>8</v>
      </c>
      <c r="D6" s="13" t="s">
        <v>9</v>
      </c>
      <c r="E6" s="21" t="s">
        <v>64</v>
      </c>
    </row>
    <row r="7" spans="1:17">
      <c r="A7" s="15" t="s">
        <v>26</v>
      </c>
      <c r="B7" s="16">
        <v>1178</v>
      </c>
      <c r="C7" s="16">
        <v>141</v>
      </c>
      <c r="D7" s="17">
        <v>0.1197</v>
      </c>
      <c r="E7" s="16">
        <v>108</v>
      </c>
    </row>
    <row r="8" spans="1:17" s="14" customFormat="1">
      <c r="A8" s="18" t="s">
        <v>31</v>
      </c>
      <c r="B8" s="19">
        <v>356</v>
      </c>
      <c r="C8" s="19">
        <v>90</v>
      </c>
      <c r="D8" s="20">
        <v>0.25280000000000002</v>
      </c>
      <c r="E8" s="19">
        <v>65</v>
      </c>
    </row>
    <row r="9" spans="1:17" s="22" customFormat="1" ht="34.5" customHeight="1">
      <c r="A9" s="25" t="s">
        <v>49</v>
      </c>
      <c r="B9" s="23">
        <f>SUM(B7:B8)</f>
        <v>1534</v>
      </c>
      <c r="C9" s="23">
        <f>SUM(C7:C8)</f>
        <v>231</v>
      </c>
      <c r="D9" s="24">
        <f>C9/B9</f>
        <v>0.15058670143415906</v>
      </c>
      <c r="E9" s="23">
        <f>SUM(E7:E8)</f>
        <v>173</v>
      </c>
    </row>
    <row r="10" spans="1:17" s="14" customFormat="1">
      <c r="A10" s="18" t="s">
        <v>43</v>
      </c>
      <c r="B10" s="19">
        <v>956</v>
      </c>
      <c r="C10" s="19">
        <v>217</v>
      </c>
      <c r="D10" s="20">
        <v>0.22700000000000001</v>
      </c>
      <c r="E10" s="19">
        <v>144</v>
      </c>
    </row>
    <row r="11" spans="1:17" s="14" customFormat="1">
      <c r="A11" s="18" t="s">
        <v>44</v>
      </c>
      <c r="B11" s="19">
        <v>253</v>
      </c>
      <c r="C11" s="19">
        <v>38</v>
      </c>
      <c r="D11" s="20">
        <v>0.1502</v>
      </c>
      <c r="E11" s="19">
        <v>33</v>
      </c>
    </row>
    <row r="12" spans="1:17" s="22" customFormat="1" ht="34.5" customHeight="1">
      <c r="A12" s="25" t="s">
        <v>50</v>
      </c>
      <c r="B12" s="23">
        <f>SUM(B10:B11)</f>
        <v>1209</v>
      </c>
      <c r="C12" s="23">
        <f>SUM(C10:C11)</f>
        <v>255</v>
      </c>
      <c r="D12" s="24">
        <f>C12/B12</f>
        <v>0.21091811414392059</v>
      </c>
      <c r="E12" s="23">
        <f>SUM(E10:E11)</f>
        <v>177</v>
      </c>
    </row>
    <row r="13" spans="1:17" s="22" customFormat="1" ht="34.5" customHeight="1">
      <c r="A13" s="25" t="s">
        <v>16</v>
      </c>
      <c r="B13" s="23">
        <f>SUM(, B9, B12)</f>
        <v>2743</v>
      </c>
      <c r="C13" s="23">
        <f>SUM(, C9, C12)</f>
        <v>486</v>
      </c>
      <c r="D13" s="24">
        <f>C13/B13</f>
        <v>0.17717827196500183</v>
      </c>
      <c r="E13" s="23">
        <f>SUM(, E9, E12)</f>
        <v>350</v>
      </c>
    </row>
    <row r="14" spans="1:17" s="14" customFormat="1">
      <c r="A14" s="18" t="s">
        <v>17</v>
      </c>
      <c r="B14" s="18">
        <f>SUM(, B13)</f>
        <v>2743</v>
      </c>
      <c r="C14" s="18">
        <f>SUM(, C13)</f>
        <v>486</v>
      </c>
      <c r="D14" s="26">
        <f>C14/B14</f>
        <v>0.17717827196500183</v>
      </c>
      <c r="E14" s="18">
        <f>SUM(, E13)</f>
        <v>350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9" max="16383" man="1"/>
    <brk id="12" max="16383" man="1"/>
    <brk id="13" max="16383" man="1"/>
    <brk id="14" max="16383" man="1"/>
  </rowBreaks>
  <colBreaks count="1" manualBreakCount="1">
    <brk id="5"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487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rgb="FFFF0000"/>
  </sheetPr>
  <dimension ref="A1:S2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489</v>
      </c>
      <c r="F4" s="47"/>
      <c r="G4" s="47"/>
      <c r="H4" s="47"/>
      <c r="I4" s="47"/>
      <c r="J4" s="47"/>
      <c r="K4" s="47"/>
      <c r="L4" s="47"/>
      <c r="M4" s="47"/>
      <c r="N4" s="47"/>
      <c r="O4" s="47"/>
      <c r="P4" s="47"/>
      <c r="Q4" s="47"/>
      <c r="R4" s="47"/>
      <c r="S4" s="47"/>
    </row>
    <row r="5" spans="1:19" ht="25.5" customHeight="1">
      <c r="E5" s="49" t="s">
        <v>489</v>
      </c>
      <c r="F5" s="49"/>
      <c r="G5" s="49"/>
      <c r="H5" s="49"/>
      <c r="I5" s="49"/>
      <c r="J5" s="49"/>
      <c r="K5" s="49"/>
      <c r="L5" s="49"/>
      <c r="M5" s="49"/>
      <c r="N5" s="49"/>
      <c r="O5" s="49"/>
      <c r="P5" s="49"/>
      <c r="Q5" s="49"/>
      <c r="R5" s="49"/>
      <c r="S5" s="49"/>
    </row>
    <row r="6" spans="1:19" s="12" customFormat="1" ht="150" customHeight="1">
      <c r="B6" s="13" t="s">
        <v>7</v>
      </c>
      <c r="C6" s="13" t="s">
        <v>8</v>
      </c>
      <c r="D6" s="13" t="s">
        <v>9</v>
      </c>
      <c r="E6" s="21" t="s">
        <v>490</v>
      </c>
      <c r="F6" s="21" t="s">
        <v>491</v>
      </c>
      <c r="G6" s="21" t="s">
        <v>492</v>
      </c>
    </row>
    <row r="7" spans="1:19">
      <c r="A7" s="15" t="s">
        <v>260</v>
      </c>
      <c r="B7" s="16">
        <v>726</v>
      </c>
      <c r="C7" s="16">
        <v>140</v>
      </c>
      <c r="D7" s="17">
        <v>0.1928</v>
      </c>
      <c r="E7" s="16">
        <v>71</v>
      </c>
      <c r="F7" s="16">
        <v>94</v>
      </c>
      <c r="G7" s="16">
        <v>83</v>
      </c>
    </row>
    <row r="8" spans="1:19" s="14" customFormat="1">
      <c r="A8" s="18" t="s">
        <v>100</v>
      </c>
      <c r="B8" s="19">
        <v>877</v>
      </c>
      <c r="C8" s="19">
        <v>74</v>
      </c>
      <c r="D8" s="20">
        <v>8.4400000000000003E-2</v>
      </c>
      <c r="E8" s="19">
        <v>39</v>
      </c>
      <c r="F8" s="19">
        <v>46</v>
      </c>
      <c r="G8" s="19">
        <v>39</v>
      </c>
    </row>
    <row r="9" spans="1:19" s="14" customFormat="1">
      <c r="A9" s="18" t="s">
        <v>473</v>
      </c>
      <c r="B9" s="19">
        <v>1227</v>
      </c>
      <c r="C9" s="19">
        <v>175</v>
      </c>
      <c r="D9" s="20">
        <v>0.1426</v>
      </c>
      <c r="E9" s="19">
        <v>93</v>
      </c>
      <c r="F9" s="19">
        <v>117</v>
      </c>
      <c r="G9" s="19">
        <v>96</v>
      </c>
    </row>
    <row r="10" spans="1:19" s="14" customFormat="1">
      <c r="A10" s="18" t="s">
        <v>474</v>
      </c>
      <c r="B10" s="19">
        <v>904</v>
      </c>
      <c r="C10" s="19">
        <v>188</v>
      </c>
      <c r="D10" s="20">
        <v>0.20799999999999999</v>
      </c>
      <c r="E10" s="19">
        <v>108</v>
      </c>
      <c r="F10" s="19">
        <v>124</v>
      </c>
      <c r="G10" s="19">
        <v>126</v>
      </c>
    </row>
    <row r="11" spans="1:19" s="14" customFormat="1">
      <c r="A11" s="18" t="s">
        <v>475</v>
      </c>
      <c r="B11" s="19">
        <v>855</v>
      </c>
      <c r="C11" s="19">
        <v>147</v>
      </c>
      <c r="D11" s="20">
        <v>0.1719</v>
      </c>
      <c r="E11" s="19">
        <v>83</v>
      </c>
      <c r="F11" s="19">
        <v>95</v>
      </c>
      <c r="G11" s="19">
        <v>81</v>
      </c>
    </row>
    <row r="12" spans="1:19" s="14" customFormat="1">
      <c r="A12" s="18" t="s">
        <v>122</v>
      </c>
      <c r="B12" s="19">
        <v>1309</v>
      </c>
      <c r="C12" s="19">
        <v>190</v>
      </c>
      <c r="D12" s="20">
        <v>0.14510000000000001</v>
      </c>
      <c r="E12" s="19">
        <v>107</v>
      </c>
      <c r="F12" s="19">
        <v>122</v>
      </c>
      <c r="G12" s="19">
        <v>122</v>
      </c>
    </row>
    <row r="13" spans="1:19" s="14" customFormat="1">
      <c r="A13" s="18" t="s">
        <v>126</v>
      </c>
      <c r="B13" s="19">
        <v>3</v>
      </c>
      <c r="C13" s="19">
        <v>1</v>
      </c>
      <c r="D13" s="20">
        <v>0.33329999999999999</v>
      </c>
      <c r="E13" s="19">
        <v>1</v>
      </c>
      <c r="F13" s="19">
        <v>1</v>
      </c>
      <c r="G13" s="19">
        <v>1</v>
      </c>
    </row>
    <row r="14" spans="1:19" s="14" customFormat="1">
      <c r="A14" s="18" t="s">
        <v>476</v>
      </c>
      <c r="B14" s="19">
        <v>1377</v>
      </c>
      <c r="C14" s="19">
        <v>232</v>
      </c>
      <c r="D14" s="20">
        <v>0.16850000000000001</v>
      </c>
      <c r="E14" s="19">
        <v>130</v>
      </c>
      <c r="F14" s="19">
        <v>162</v>
      </c>
      <c r="G14" s="19">
        <v>140</v>
      </c>
    </row>
    <row r="15" spans="1:19" s="14" customFormat="1">
      <c r="A15" s="18" t="s">
        <v>477</v>
      </c>
      <c r="B15" s="19">
        <v>1242</v>
      </c>
      <c r="C15" s="19">
        <v>139</v>
      </c>
      <c r="D15" s="20">
        <v>0.1119</v>
      </c>
      <c r="E15" s="19">
        <v>81</v>
      </c>
      <c r="F15" s="19">
        <v>96</v>
      </c>
      <c r="G15" s="19">
        <v>76</v>
      </c>
    </row>
    <row r="16" spans="1:19" s="14" customFormat="1">
      <c r="A16" s="18" t="s">
        <v>128</v>
      </c>
      <c r="B16" s="19">
        <v>1006</v>
      </c>
      <c r="C16" s="19">
        <v>96</v>
      </c>
      <c r="D16" s="20">
        <v>9.5399999999999999E-2</v>
      </c>
      <c r="E16" s="19">
        <v>52</v>
      </c>
      <c r="F16" s="19">
        <v>71</v>
      </c>
      <c r="G16" s="19">
        <v>47</v>
      </c>
    </row>
    <row r="17" spans="1:7" s="22" customFormat="1" ht="34.5" customHeight="1">
      <c r="A17" s="25" t="s">
        <v>145</v>
      </c>
      <c r="B17" s="23">
        <f>SUM(B7:B16)</f>
        <v>9526</v>
      </c>
      <c r="C17" s="23">
        <f>SUM(C7:C16)</f>
        <v>1382</v>
      </c>
      <c r="D17" s="24">
        <f>C17/B17</f>
        <v>0.14507663237455384</v>
      </c>
      <c r="E17" s="23">
        <f>SUM(E7:E16)</f>
        <v>765</v>
      </c>
      <c r="F17" s="23">
        <f>SUM(F7:F16)</f>
        <v>928</v>
      </c>
      <c r="G17" s="23">
        <f>SUM(G7:G16)</f>
        <v>811</v>
      </c>
    </row>
    <row r="18" spans="1:7" s="14" customFormat="1">
      <c r="A18" s="18" t="s">
        <v>478</v>
      </c>
      <c r="B18" s="19">
        <v>572</v>
      </c>
      <c r="C18" s="19">
        <v>58</v>
      </c>
      <c r="D18" s="20">
        <v>0.1014</v>
      </c>
      <c r="E18" s="19">
        <v>39</v>
      </c>
      <c r="F18" s="19">
        <v>48</v>
      </c>
      <c r="G18" s="19">
        <v>34</v>
      </c>
    </row>
    <row r="19" spans="1:7" s="14" customFormat="1">
      <c r="A19" s="18" t="s">
        <v>479</v>
      </c>
      <c r="B19" s="19">
        <v>197</v>
      </c>
      <c r="C19" s="19">
        <v>23</v>
      </c>
      <c r="D19" s="20">
        <v>0.1168</v>
      </c>
      <c r="E19" s="19">
        <v>16</v>
      </c>
      <c r="F19" s="19">
        <v>19</v>
      </c>
      <c r="G19" s="19">
        <v>16</v>
      </c>
    </row>
    <row r="20" spans="1:7" s="14" customFormat="1">
      <c r="A20" s="18" t="s">
        <v>480</v>
      </c>
      <c r="B20" s="19">
        <v>2076</v>
      </c>
      <c r="C20" s="19">
        <v>238</v>
      </c>
      <c r="D20" s="20">
        <v>0.11459999999999999</v>
      </c>
      <c r="E20" s="19">
        <v>145</v>
      </c>
      <c r="F20" s="19">
        <v>169</v>
      </c>
      <c r="G20" s="19">
        <v>142</v>
      </c>
    </row>
    <row r="21" spans="1:7" s="14" customFormat="1">
      <c r="A21" s="18" t="s">
        <v>481</v>
      </c>
      <c r="B21" s="19">
        <v>1371</v>
      </c>
      <c r="C21" s="19">
        <v>154</v>
      </c>
      <c r="D21" s="20">
        <v>0.1123</v>
      </c>
      <c r="E21" s="19">
        <v>101</v>
      </c>
      <c r="F21" s="19">
        <v>113</v>
      </c>
      <c r="G21" s="19">
        <v>105</v>
      </c>
    </row>
    <row r="22" spans="1:7" s="14" customFormat="1">
      <c r="A22" s="18" t="s">
        <v>209</v>
      </c>
      <c r="B22" s="19">
        <v>49</v>
      </c>
      <c r="C22" s="19">
        <v>0</v>
      </c>
      <c r="D22" s="20">
        <v>0</v>
      </c>
      <c r="E22" s="19">
        <v>0</v>
      </c>
      <c r="F22" s="19">
        <v>0</v>
      </c>
      <c r="G22" s="19">
        <v>0</v>
      </c>
    </row>
    <row r="23" spans="1:7" s="14" customFormat="1">
      <c r="A23" s="18" t="s">
        <v>482</v>
      </c>
      <c r="B23" s="19">
        <v>102</v>
      </c>
      <c r="C23" s="19">
        <v>8</v>
      </c>
      <c r="D23" s="20">
        <v>7.8399999999999997E-2</v>
      </c>
      <c r="E23" s="19">
        <v>6</v>
      </c>
      <c r="F23" s="19">
        <v>5</v>
      </c>
      <c r="G23" s="19">
        <v>6</v>
      </c>
    </row>
    <row r="24" spans="1:7" s="22" customFormat="1" ht="34.5" customHeight="1">
      <c r="A24" s="25" t="s">
        <v>214</v>
      </c>
      <c r="B24" s="23">
        <f>SUM(B18:B23)</f>
        <v>4367</v>
      </c>
      <c r="C24" s="23">
        <f>SUM(C18:C23)</f>
        <v>481</v>
      </c>
      <c r="D24" s="24">
        <f>C24/B24</f>
        <v>0.11014426379665675</v>
      </c>
      <c r="E24" s="23">
        <f>SUM(E18:E23)</f>
        <v>307</v>
      </c>
      <c r="F24" s="23">
        <f>SUM(F18:F23)</f>
        <v>354</v>
      </c>
      <c r="G24" s="23">
        <f>SUM(G18:G23)</f>
        <v>303</v>
      </c>
    </row>
    <row r="25" spans="1:7" s="22" customFormat="1" ht="34.5" customHeight="1">
      <c r="A25" s="25" t="s">
        <v>16</v>
      </c>
      <c r="B25" s="23">
        <f>SUM(, B17, B24)</f>
        <v>13893</v>
      </c>
      <c r="C25" s="23">
        <f>SUM(, C17, C24)</f>
        <v>1863</v>
      </c>
      <c r="D25" s="24">
        <f>C25/B25</f>
        <v>0.13409630749298207</v>
      </c>
      <c r="E25" s="23">
        <f>SUM(, E17, E24)</f>
        <v>1072</v>
      </c>
      <c r="F25" s="23">
        <f>SUM(, F17, F24)</f>
        <v>1282</v>
      </c>
      <c r="G25" s="23">
        <f>SUM(, G17, G24)</f>
        <v>1114</v>
      </c>
    </row>
    <row r="26" spans="1:7" s="14" customFormat="1">
      <c r="A26" s="18" t="s">
        <v>17</v>
      </c>
      <c r="B26" s="18">
        <f>SUM(, B25)</f>
        <v>13893</v>
      </c>
      <c r="C26" s="18">
        <f>SUM(, C25)</f>
        <v>1863</v>
      </c>
      <c r="D26" s="26">
        <f>C26/B26</f>
        <v>0.13409630749298207</v>
      </c>
      <c r="E26" s="18">
        <f>SUM(, E25)</f>
        <v>1072</v>
      </c>
      <c r="F26" s="18">
        <f>SUM(, F25)</f>
        <v>1282</v>
      </c>
      <c r="G26" s="18">
        <f>SUM(, G25)</f>
        <v>1114</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17" max="16383" man="1"/>
    <brk id="24" max="16383" man="1"/>
    <brk id="25" max="16383" man="1"/>
    <brk id="26" max="16383" man="1"/>
  </rowBreaks>
  <colBreaks count="3" manualBreakCount="3">
    <brk id="5" max="1048575" man="1"/>
    <brk id="6" max="1048575" man="1"/>
    <brk id="7"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489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rgb="FFFFFF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497</v>
      </c>
      <c r="F4" s="47"/>
      <c r="G4" s="47"/>
      <c r="H4" s="47"/>
      <c r="I4" s="47"/>
      <c r="J4" s="47"/>
      <c r="K4" s="47"/>
      <c r="L4" s="47"/>
      <c r="M4" s="47"/>
      <c r="N4" s="47"/>
      <c r="O4" s="47"/>
      <c r="P4" s="47"/>
      <c r="Q4" s="47"/>
    </row>
    <row r="5" spans="1:17" ht="25.5" customHeight="1">
      <c r="E5" s="49" t="s">
        <v>497</v>
      </c>
      <c r="F5" s="49"/>
      <c r="G5" s="49"/>
      <c r="H5" s="49"/>
      <c r="I5" s="49"/>
      <c r="J5" s="49"/>
      <c r="K5" s="49"/>
      <c r="L5" s="49"/>
      <c r="M5" s="49"/>
      <c r="N5" s="49"/>
      <c r="O5" s="49"/>
      <c r="P5" s="49"/>
      <c r="Q5" s="49"/>
    </row>
    <row r="6" spans="1:17" s="12" customFormat="1" ht="150" customHeight="1">
      <c r="B6" s="13" t="s">
        <v>7</v>
      </c>
      <c r="C6" s="13" t="s">
        <v>8</v>
      </c>
      <c r="D6" s="13" t="s">
        <v>9</v>
      </c>
      <c r="E6" s="21" t="s">
        <v>498</v>
      </c>
    </row>
    <row r="7" spans="1:17">
      <c r="A7" s="15" t="s">
        <v>269</v>
      </c>
      <c r="B7" s="16">
        <v>3</v>
      </c>
      <c r="C7" s="16">
        <v>0</v>
      </c>
      <c r="D7" s="17">
        <v>0</v>
      </c>
      <c r="E7" s="16">
        <v>0</v>
      </c>
    </row>
    <row r="8" spans="1:17" s="22" customFormat="1" ht="34.5" customHeight="1">
      <c r="A8" s="25" t="s">
        <v>274</v>
      </c>
      <c r="B8" s="23">
        <f>SUM(B7:B7)</f>
        <v>3</v>
      </c>
      <c r="C8" s="23">
        <f>SUM(C7:C7)</f>
        <v>0</v>
      </c>
      <c r="D8" s="24">
        <f>C8/B8</f>
        <v>0</v>
      </c>
      <c r="E8" s="23">
        <f>SUM(E7:E7)</f>
        <v>0</v>
      </c>
    </row>
    <row r="9" spans="1:17" s="14" customFormat="1">
      <c r="A9" s="18" t="s">
        <v>493</v>
      </c>
      <c r="B9" s="19">
        <v>796</v>
      </c>
      <c r="C9" s="19">
        <v>124</v>
      </c>
      <c r="D9" s="20">
        <v>0.15579999999999999</v>
      </c>
      <c r="E9" s="19">
        <v>86</v>
      </c>
    </row>
    <row r="10" spans="1:17" s="14" customFormat="1">
      <c r="A10" s="18" t="s">
        <v>11</v>
      </c>
      <c r="B10" s="19">
        <v>868</v>
      </c>
      <c r="C10" s="19">
        <v>171</v>
      </c>
      <c r="D10" s="20">
        <v>0.19700000000000001</v>
      </c>
      <c r="E10" s="19">
        <v>134</v>
      </c>
    </row>
    <row r="11" spans="1:17" s="14" customFormat="1">
      <c r="A11" s="18" t="s">
        <v>494</v>
      </c>
      <c r="B11" s="19">
        <v>64</v>
      </c>
      <c r="C11" s="19">
        <v>10</v>
      </c>
      <c r="D11" s="20">
        <v>0.15629999999999999</v>
      </c>
      <c r="E11" s="19">
        <v>9</v>
      </c>
    </row>
    <row r="12" spans="1:17" s="14" customFormat="1">
      <c r="A12" s="18" t="s">
        <v>495</v>
      </c>
      <c r="B12" s="19">
        <v>376</v>
      </c>
      <c r="C12" s="19">
        <v>36</v>
      </c>
      <c r="D12" s="20">
        <v>9.5699999999999993E-2</v>
      </c>
      <c r="E12" s="19">
        <v>34</v>
      </c>
    </row>
    <row r="13" spans="1:17" s="14" customFormat="1">
      <c r="A13" s="18" t="s">
        <v>496</v>
      </c>
      <c r="B13" s="19">
        <v>2389</v>
      </c>
      <c r="C13" s="19">
        <v>281</v>
      </c>
      <c r="D13" s="20">
        <v>0.1176</v>
      </c>
      <c r="E13" s="19">
        <v>226</v>
      </c>
    </row>
    <row r="14" spans="1:17" s="14" customFormat="1">
      <c r="A14" s="18" t="s">
        <v>444</v>
      </c>
      <c r="B14" s="19">
        <v>2081</v>
      </c>
      <c r="C14" s="19">
        <v>242</v>
      </c>
      <c r="D14" s="20">
        <v>0.1163</v>
      </c>
      <c r="E14" s="19">
        <v>201</v>
      </c>
    </row>
    <row r="15" spans="1:17" s="22" customFormat="1" ht="34.5" customHeight="1">
      <c r="A15" s="25" t="s">
        <v>15</v>
      </c>
      <c r="B15" s="23">
        <f>SUM(B9:B14)</f>
        <v>6574</v>
      </c>
      <c r="C15" s="23">
        <f>SUM(C9:C14)</f>
        <v>864</v>
      </c>
      <c r="D15" s="24">
        <f>C15/B15</f>
        <v>0.13142683297839974</v>
      </c>
      <c r="E15" s="23">
        <f>SUM(E9:E14)</f>
        <v>690</v>
      </c>
    </row>
    <row r="16" spans="1:17" s="22" customFormat="1" ht="34.5" customHeight="1">
      <c r="A16" s="25" t="s">
        <v>16</v>
      </c>
      <c r="B16" s="23">
        <f>SUM(, B8, B15)</f>
        <v>6577</v>
      </c>
      <c r="C16" s="23">
        <f>SUM(, C8, C15)</f>
        <v>864</v>
      </c>
      <c r="D16" s="24">
        <f>C16/B16</f>
        <v>0.13136688459784096</v>
      </c>
      <c r="E16" s="23">
        <f>SUM(, E8, E15)</f>
        <v>690</v>
      </c>
    </row>
    <row r="17" spans="1:5" s="14" customFormat="1">
      <c r="A17" s="18" t="s">
        <v>17</v>
      </c>
      <c r="B17" s="18">
        <f>SUM(, B16)</f>
        <v>6577</v>
      </c>
      <c r="C17" s="18">
        <f>SUM(, C16)</f>
        <v>864</v>
      </c>
      <c r="D17" s="26">
        <f>C17/B17</f>
        <v>0.13136688459784096</v>
      </c>
      <c r="E17" s="18">
        <f>SUM(, E16)</f>
        <v>690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8" max="16383" man="1"/>
    <brk id="15" max="16383" man="1"/>
    <brk id="16" max="16383" man="1"/>
    <brk id="17" max="16383" man="1"/>
  </rowBreaks>
  <colBreaks count="1" manualBreakCount="1">
    <brk id="5"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497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rgb="FF0000FF"/>
  </sheetPr>
  <dimension ref="A1:U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499</v>
      </c>
      <c r="F4" s="47"/>
      <c r="G4" s="47"/>
      <c r="H4" s="47"/>
      <c r="I4" s="47"/>
      <c r="J4" s="47"/>
      <c r="K4" s="47"/>
      <c r="L4" s="47"/>
      <c r="M4" s="47"/>
      <c r="N4" s="47"/>
      <c r="O4" s="47"/>
      <c r="P4" s="47"/>
      <c r="Q4" s="47"/>
      <c r="R4" s="47"/>
      <c r="S4" s="47"/>
      <c r="T4" s="47"/>
      <c r="U4" s="47"/>
    </row>
    <row r="5" spans="1:21" ht="25.5" customHeight="1">
      <c r="E5" s="49" t="s">
        <v>499</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500</v>
      </c>
      <c r="F6" s="21" t="s">
        <v>501</v>
      </c>
      <c r="G6" s="21" t="s">
        <v>502</v>
      </c>
      <c r="H6" s="21" t="s">
        <v>503</v>
      </c>
      <c r="I6" s="21" t="s">
        <v>504</v>
      </c>
    </row>
    <row r="7" spans="1:21">
      <c r="A7" s="15" t="s">
        <v>269</v>
      </c>
      <c r="B7" s="16">
        <v>3</v>
      </c>
      <c r="C7" s="16">
        <v>0</v>
      </c>
      <c r="D7" s="17">
        <v>0</v>
      </c>
      <c r="E7" s="16">
        <v>0</v>
      </c>
      <c r="F7" s="16">
        <v>0</v>
      </c>
      <c r="G7" s="16">
        <v>0</v>
      </c>
      <c r="H7" s="16">
        <v>0</v>
      </c>
      <c r="I7" s="16">
        <v>0</v>
      </c>
    </row>
    <row r="8" spans="1:21" s="22" customFormat="1" ht="34.5" customHeight="1">
      <c r="A8" s="25" t="s">
        <v>274</v>
      </c>
      <c r="B8" s="23">
        <f>SUM(B7:B7)</f>
        <v>3</v>
      </c>
      <c r="C8" s="23">
        <f>SUM(C7:C7)</f>
        <v>0</v>
      </c>
      <c r="D8" s="24">
        <f>C8/B8</f>
        <v>0</v>
      </c>
      <c r="E8" s="23">
        <f>SUM(E7:E7)</f>
        <v>0</v>
      </c>
      <c r="F8" s="23">
        <f>SUM(F7:F7)</f>
        <v>0</v>
      </c>
      <c r="G8" s="23">
        <f>SUM(G7:G7)</f>
        <v>0</v>
      </c>
      <c r="H8" s="23">
        <f>SUM(H7:H7)</f>
        <v>0</v>
      </c>
      <c r="I8" s="23">
        <f>SUM(I7:I7)</f>
        <v>0</v>
      </c>
    </row>
    <row r="9" spans="1:21" s="14" customFormat="1">
      <c r="A9" s="18" t="s">
        <v>493</v>
      </c>
      <c r="B9" s="19">
        <v>796</v>
      </c>
      <c r="C9" s="19">
        <v>124</v>
      </c>
      <c r="D9" s="20">
        <v>0.15579999999999999</v>
      </c>
      <c r="E9" s="19">
        <v>50</v>
      </c>
      <c r="F9" s="19">
        <v>59</v>
      </c>
      <c r="G9" s="19">
        <v>69</v>
      </c>
      <c r="H9" s="19">
        <v>73</v>
      </c>
      <c r="I9" s="19">
        <v>67</v>
      </c>
    </row>
    <row r="10" spans="1:21" s="14" customFormat="1">
      <c r="A10" s="18" t="s">
        <v>11</v>
      </c>
      <c r="B10" s="19">
        <v>868</v>
      </c>
      <c r="C10" s="19">
        <v>171</v>
      </c>
      <c r="D10" s="20">
        <v>0.19700000000000001</v>
      </c>
      <c r="E10" s="19">
        <v>79</v>
      </c>
      <c r="F10" s="19">
        <v>97</v>
      </c>
      <c r="G10" s="19">
        <v>110</v>
      </c>
      <c r="H10" s="19">
        <v>70</v>
      </c>
      <c r="I10" s="19">
        <v>115</v>
      </c>
    </row>
    <row r="11" spans="1:21" s="14" customFormat="1">
      <c r="A11" s="18" t="s">
        <v>494</v>
      </c>
      <c r="B11" s="19">
        <v>64</v>
      </c>
      <c r="C11" s="19">
        <v>10</v>
      </c>
      <c r="D11" s="20">
        <v>0.15629999999999999</v>
      </c>
      <c r="E11" s="19">
        <v>9</v>
      </c>
      <c r="F11" s="19">
        <v>4</v>
      </c>
      <c r="G11" s="19">
        <v>4</v>
      </c>
      <c r="H11" s="19">
        <v>7</v>
      </c>
      <c r="I11" s="19">
        <v>4</v>
      </c>
    </row>
    <row r="12" spans="1:21" s="14" customFormat="1">
      <c r="A12" s="18" t="s">
        <v>495</v>
      </c>
      <c r="B12" s="19">
        <v>376</v>
      </c>
      <c r="C12" s="19">
        <v>36</v>
      </c>
      <c r="D12" s="20">
        <v>9.5699999999999993E-2</v>
      </c>
      <c r="E12" s="19">
        <v>15</v>
      </c>
      <c r="F12" s="19">
        <v>18</v>
      </c>
      <c r="G12" s="19">
        <v>22</v>
      </c>
      <c r="H12" s="19">
        <v>13</v>
      </c>
      <c r="I12" s="19">
        <v>30</v>
      </c>
    </row>
    <row r="13" spans="1:21" s="14" customFormat="1">
      <c r="A13" s="18" t="s">
        <v>496</v>
      </c>
      <c r="B13" s="19">
        <v>2389</v>
      </c>
      <c r="C13" s="19">
        <v>281</v>
      </c>
      <c r="D13" s="20">
        <v>0.1176</v>
      </c>
      <c r="E13" s="19">
        <v>143</v>
      </c>
      <c r="F13" s="19">
        <v>152</v>
      </c>
      <c r="G13" s="19">
        <v>147</v>
      </c>
      <c r="H13" s="19">
        <v>143</v>
      </c>
      <c r="I13" s="19">
        <v>133</v>
      </c>
    </row>
    <row r="14" spans="1:21" s="14" customFormat="1">
      <c r="A14" s="18" t="s">
        <v>444</v>
      </c>
      <c r="B14" s="19">
        <v>2081</v>
      </c>
      <c r="C14" s="19">
        <v>242</v>
      </c>
      <c r="D14" s="20">
        <v>0.1163</v>
      </c>
      <c r="E14" s="19">
        <v>94</v>
      </c>
      <c r="F14" s="19">
        <v>144</v>
      </c>
      <c r="G14" s="19">
        <v>146</v>
      </c>
      <c r="H14" s="19">
        <v>86</v>
      </c>
      <c r="I14" s="19">
        <v>144</v>
      </c>
    </row>
    <row r="15" spans="1:21" s="22" customFormat="1" ht="34.5" customHeight="1">
      <c r="A15" s="25" t="s">
        <v>15</v>
      </c>
      <c r="B15" s="23">
        <f>SUM(B9:B14)</f>
        <v>6574</v>
      </c>
      <c r="C15" s="23">
        <f>SUM(C9:C14)</f>
        <v>864</v>
      </c>
      <c r="D15" s="24">
        <f>C15/B15</f>
        <v>0.13142683297839974</v>
      </c>
      <c r="E15" s="23">
        <f>SUM(E9:E14)</f>
        <v>390</v>
      </c>
      <c r="F15" s="23">
        <f>SUM(F9:F14)</f>
        <v>474</v>
      </c>
      <c r="G15" s="23">
        <f>SUM(G9:G14)</f>
        <v>498</v>
      </c>
      <c r="H15" s="23">
        <f>SUM(H9:H14)</f>
        <v>392</v>
      </c>
      <c r="I15" s="23">
        <f>SUM(I9:I14)</f>
        <v>493</v>
      </c>
    </row>
    <row r="16" spans="1:21" s="22" customFormat="1" ht="34.5" customHeight="1">
      <c r="A16" s="25" t="s">
        <v>16</v>
      </c>
      <c r="B16" s="23">
        <f>SUM(, B8, B15)</f>
        <v>6577</v>
      </c>
      <c r="C16" s="23">
        <f>SUM(, C8, C15)</f>
        <v>864</v>
      </c>
      <c r="D16" s="24">
        <f>C16/B16</f>
        <v>0.13136688459784096</v>
      </c>
      <c r="E16" s="23">
        <f>SUM(, E8, E15)</f>
        <v>390</v>
      </c>
      <c r="F16" s="23">
        <f>SUM(, F8, F15)</f>
        <v>474</v>
      </c>
      <c r="G16" s="23">
        <f>SUM(, G8, G15)</f>
        <v>498</v>
      </c>
      <c r="H16" s="23">
        <f>SUM(, H8, H15)</f>
        <v>392</v>
      </c>
      <c r="I16" s="23">
        <f>SUM(, I8, I15)</f>
        <v>493</v>
      </c>
    </row>
    <row r="17" spans="1:9" s="14" customFormat="1">
      <c r="A17" s="18" t="s">
        <v>17</v>
      </c>
      <c r="B17" s="18">
        <f>SUM(, B16)</f>
        <v>6577</v>
      </c>
      <c r="C17" s="18">
        <f>SUM(, C16)</f>
        <v>864</v>
      </c>
      <c r="D17" s="26">
        <f>C17/B17</f>
        <v>0.13136688459784096</v>
      </c>
      <c r="E17" s="18">
        <f>SUM(, E16)</f>
        <v>390</v>
      </c>
      <c r="F17" s="18">
        <f>SUM(, F16)</f>
        <v>474</v>
      </c>
      <c r="G17" s="18">
        <f>SUM(, G16)</f>
        <v>498</v>
      </c>
      <c r="H17" s="18">
        <f>SUM(, H16)</f>
        <v>392</v>
      </c>
      <c r="I17" s="18">
        <f>SUM(, I16)</f>
        <v>493</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8" max="16383" man="1"/>
    <brk id="15" max="16383" man="1"/>
    <brk id="16" max="16383" man="1"/>
    <brk id="17" max="16383" man="1"/>
  </rowBreaks>
  <colBreaks count="5" manualBreakCount="5">
    <brk id="5" max="1048575" man="1"/>
    <brk id="6" max="1048575" man="1"/>
    <brk id="7" max="1048575" man="1"/>
    <brk id="8" max="1048575" man="1"/>
    <brk id="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499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rgb="FFFF0000"/>
  </sheetPr>
  <dimension ref="A1:S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506</v>
      </c>
      <c r="F4" s="47"/>
      <c r="G4" s="47"/>
      <c r="H4" s="47"/>
      <c r="I4" s="47"/>
      <c r="J4" s="47"/>
      <c r="K4" s="47"/>
      <c r="L4" s="47"/>
      <c r="M4" s="47"/>
      <c r="N4" s="47"/>
      <c r="O4" s="47"/>
      <c r="P4" s="47"/>
      <c r="Q4" s="47"/>
      <c r="R4" s="47"/>
      <c r="S4" s="47"/>
    </row>
    <row r="5" spans="1:19" ht="25.5" customHeight="1">
      <c r="E5" s="49" t="s">
        <v>506</v>
      </c>
      <c r="F5" s="49"/>
      <c r="G5" s="49"/>
      <c r="H5" s="49"/>
      <c r="I5" s="49"/>
      <c r="J5" s="49"/>
      <c r="K5" s="49"/>
      <c r="L5" s="49"/>
      <c r="M5" s="49"/>
      <c r="N5" s="49"/>
      <c r="O5" s="49"/>
      <c r="P5" s="49"/>
      <c r="Q5" s="49"/>
      <c r="R5" s="49"/>
      <c r="S5" s="49"/>
    </row>
    <row r="6" spans="1:19" s="12" customFormat="1" ht="150" customHeight="1">
      <c r="B6" s="13" t="s">
        <v>7</v>
      </c>
      <c r="C6" s="13" t="s">
        <v>8</v>
      </c>
      <c r="D6" s="13" t="s">
        <v>9</v>
      </c>
      <c r="E6" s="21" t="s">
        <v>507</v>
      </c>
      <c r="F6" s="21" t="s">
        <v>508</v>
      </c>
      <c r="G6" s="21" t="s">
        <v>509</v>
      </c>
    </row>
    <row r="7" spans="1:19">
      <c r="A7" s="15" t="s">
        <v>505</v>
      </c>
      <c r="B7" s="16">
        <v>218</v>
      </c>
      <c r="C7" s="16">
        <v>46</v>
      </c>
      <c r="D7" s="17">
        <v>0.21099999999999999</v>
      </c>
      <c r="E7" s="16">
        <v>38</v>
      </c>
      <c r="F7" s="16">
        <v>39</v>
      </c>
      <c r="G7" s="16">
        <v>43</v>
      </c>
    </row>
    <row r="8" spans="1:19" s="22" customFormat="1" ht="34.5" customHeight="1">
      <c r="A8" s="25" t="s">
        <v>412</v>
      </c>
      <c r="B8" s="23">
        <f>SUM(B7:B7)</f>
        <v>218</v>
      </c>
      <c r="C8" s="23">
        <f>SUM(C7:C7)</f>
        <v>46</v>
      </c>
      <c r="D8" s="24">
        <f>C8/B8</f>
        <v>0.21100917431192662</v>
      </c>
      <c r="E8" s="23">
        <f>SUM(E7:E7)</f>
        <v>38</v>
      </c>
      <c r="F8" s="23">
        <f>SUM(F7:F7)</f>
        <v>39</v>
      </c>
      <c r="G8" s="23">
        <f>SUM(G7:G7)</f>
        <v>43</v>
      </c>
    </row>
    <row r="9" spans="1:19" s="22" customFormat="1" ht="34.5" customHeight="1">
      <c r="A9" s="25" t="s">
        <v>16</v>
      </c>
      <c r="B9" s="23">
        <f>SUM(, B8)</f>
        <v>218</v>
      </c>
      <c r="C9" s="23">
        <f>SUM(, C8)</f>
        <v>46</v>
      </c>
      <c r="D9" s="24">
        <f>C9/B9</f>
        <v>0.21100917431192662</v>
      </c>
      <c r="E9" s="23">
        <f t="shared" ref="E9:G10" si="0">SUM(, E8)</f>
        <v>38</v>
      </c>
      <c r="F9" s="23">
        <f t="shared" si="0"/>
        <v>39</v>
      </c>
      <c r="G9" s="23">
        <f t="shared" si="0"/>
        <v>43</v>
      </c>
    </row>
    <row r="10" spans="1:19" s="14" customFormat="1">
      <c r="A10" s="18" t="s">
        <v>17</v>
      </c>
      <c r="B10" s="18">
        <f>SUM(, B9)</f>
        <v>218</v>
      </c>
      <c r="C10" s="18">
        <f>SUM(, C9)</f>
        <v>46</v>
      </c>
      <c r="D10" s="26">
        <f>C10/B10</f>
        <v>0.21100917431192662</v>
      </c>
      <c r="E10" s="18">
        <f t="shared" si="0"/>
        <v>38</v>
      </c>
      <c r="F10" s="18">
        <f t="shared" si="0"/>
        <v>39</v>
      </c>
      <c r="G10" s="18">
        <f t="shared" si="0"/>
        <v>43</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3" manualBreakCount="3">
    <brk id="5" max="1048575" man="1"/>
    <brk id="6" max="1048575" man="1"/>
    <brk id="7"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506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rgb="FFFFFF00"/>
  </sheetPr>
  <dimension ref="A1:W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3" width="5.7109375" customWidth="1"/>
  </cols>
  <sheetData>
    <row r="1" spans="1:23">
      <c r="A1" s="47" t="s">
        <v>3</v>
      </c>
      <c r="B1" s="47"/>
      <c r="C1" s="47"/>
      <c r="D1" s="47"/>
    </row>
    <row r="2" spans="1:23">
      <c r="A2" s="47" t="s">
        <v>6</v>
      </c>
      <c r="B2" s="47"/>
      <c r="C2" s="47"/>
      <c r="D2" s="47"/>
    </row>
    <row r="3" spans="1:23">
      <c r="A3" s="48" t="s">
        <v>1</v>
      </c>
      <c r="B3" s="48"/>
      <c r="C3" s="48"/>
      <c r="D3" s="48"/>
    </row>
    <row r="4" spans="1:23">
      <c r="A4" s="48" t="s">
        <v>2</v>
      </c>
      <c r="B4" s="48"/>
      <c r="C4" s="48"/>
      <c r="D4" s="48"/>
      <c r="E4" s="47" t="s">
        <v>511</v>
      </c>
      <c r="F4" s="47"/>
      <c r="G4" s="47"/>
      <c r="H4" s="47"/>
      <c r="I4" s="47"/>
      <c r="J4" s="47"/>
      <c r="K4" s="47"/>
      <c r="L4" s="47"/>
      <c r="M4" s="47"/>
      <c r="N4" s="47"/>
      <c r="O4" s="47"/>
      <c r="P4" s="47"/>
      <c r="Q4" s="47"/>
      <c r="R4" s="47"/>
      <c r="S4" s="47"/>
      <c r="T4" s="47"/>
      <c r="U4" s="47"/>
      <c r="V4" s="47"/>
      <c r="W4" s="47"/>
    </row>
    <row r="5" spans="1:23" ht="25.5" customHeight="1">
      <c r="E5" s="49" t="s">
        <v>511</v>
      </c>
      <c r="F5" s="49"/>
      <c r="G5" s="49"/>
      <c r="H5" s="49"/>
      <c r="I5" s="49"/>
      <c r="J5" s="49"/>
      <c r="K5" s="49"/>
      <c r="L5" s="49"/>
      <c r="M5" s="49"/>
      <c r="N5" s="49"/>
      <c r="O5" s="49"/>
      <c r="P5" s="49"/>
      <c r="Q5" s="49"/>
      <c r="R5" s="49"/>
      <c r="S5" s="49"/>
      <c r="T5" s="49"/>
      <c r="U5" s="49"/>
      <c r="V5" s="49"/>
      <c r="W5" s="49"/>
    </row>
    <row r="6" spans="1:23" s="12" customFormat="1" ht="150" customHeight="1">
      <c r="B6" s="13" t="s">
        <v>7</v>
      </c>
      <c r="C6" s="13" t="s">
        <v>8</v>
      </c>
      <c r="D6" s="13" t="s">
        <v>9</v>
      </c>
      <c r="E6" s="21" t="s">
        <v>512</v>
      </c>
      <c r="F6" s="21" t="s">
        <v>513</v>
      </c>
      <c r="G6" s="21" t="s">
        <v>514</v>
      </c>
      <c r="H6" s="21" t="s">
        <v>515</v>
      </c>
      <c r="I6" s="21" t="s">
        <v>516</v>
      </c>
      <c r="J6" s="21" t="s">
        <v>517</v>
      </c>
      <c r="K6" s="21" t="s">
        <v>518</v>
      </c>
    </row>
    <row r="7" spans="1:23">
      <c r="A7" s="15" t="s">
        <v>191</v>
      </c>
      <c r="B7" s="16">
        <v>652</v>
      </c>
      <c r="C7" s="16">
        <v>197</v>
      </c>
      <c r="D7" s="17">
        <v>0.30209999999999998</v>
      </c>
      <c r="E7" s="16">
        <v>70</v>
      </c>
      <c r="F7" s="16">
        <v>78</v>
      </c>
      <c r="G7" s="16">
        <v>87</v>
      </c>
      <c r="H7" s="16">
        <v>80</v>
      </c>
      <c r="I7" s="16">
        <v>71</v>
      </c>
      <c r="J7" s="16">
        <v>87</v>
      </c>
      <c r="K7" s="16">
        <v>64</v>
      </c>
    </row>
    <row r="8" spans="1:23" s="14" customFormat="1">
      <c r="A8" s="18" t="s">
        <v>510</v>
      </c>
      <c r="B8" s="19">
        <v>15</v>
      </c>
      <c r="C8" s="19">
        <v>4</v>
      </c>
      <c r="D8" s="20">
        <v>0.26669999999999999</v>
      </c>
      <c r="E8" s="19">
        <v>0</v>
      </c>
      <c r="F8" s="19">
        <v>1</v>
      </c>
      <c r="G8" s="19">
        <v>1</v>
      </c>
      <c r="H8" s="19">
        <v>1</v>
      </c>
      <c r="I8" s="19">
        <v>4</v>
      </c>
      <c r="J8" s="19">
        <v>1</v>
      </c>
      <c r="K8" s="19">
        <v>0</v>
      </c>
    </row>
    <row r="9" spans="1:23" s="14" customFormat="1">
      <c r="A9" s="18" t="s">
        <v>203</v>
      </c>
      <c r="B9" s="19">
        <v>2</v>
      </c>
      <c r="C9" s="19">
        <v>2</v>
      </c>
      <c r="D9" s="20">
        <v>1</v>
      </c>
      <c r="E9" s="19">
        <v>0</v>
      </c>
      <c r="F9" s="19">
        <v>2</v>
      </c>
      <c r="G9" s="19">
        <v>2</v>
      </c>
      <c r="H9" s="19">
        <v>0</v>
      </c>
      <c r="I9" s="19">
        <v>2</v>
      </c>
      <c r="J9" s="19">
        <v>0</v>
      </c>
      <c r="K9" s="19">
        <v>0</v>
      </c>
    </row>
    <row r="10" spans="1:23" s="14" customFormat="1">
      <c r="A10" s="18" t="s">
        <v>207</v>
      </c>
      <c r="B10" s="19">
        <v>3</v>
      </c>
      <c r="C10" s="19">
        <v>0</v>
      </c>
      <c r="D10" s="20">
        <v>0</v>
      </c>
      <c r="E10" s="19">
        <v>0</v>
      </c>
      <c r="F10" s="19">
        <v>0</v>
      </c>
      <c r="G10" s="19">
        <v>0</v>
      </c>
      <c r="H10" s="19">
        <v>0</v>
      </c>
      <c r="I10" s="19">
        <v>0</v>
      </c>
      <c r="J10" s="19">
        <v>0</v>
      </c>
      <c r="K10" s="19">
        <v>0</v>
      </c>
    </row>
    <row r="11" spans="1:23" s="14" customFormat="1">
      <c r="A11" s="18" t="s">
        <v>210</v>
      </c>
      <c r="B11" s="19">
        <v>18</v>
      </c>
      <c r="C11" s="19">
        <v>9</v>
      </c>
      <c r="D11" s="20">
        <v>0.5</v>
      </c>
      <c r="E11" s="19">
        <v>0</v>
      </c>
      <c r="F11" s="19">
        <v>5</v>
      </c>
      <c r="G11" s="19">
        <v>5</v>
      </c>
      <c r="H11" s="19">
        <v>0</v>
      </c>
      <c r="I11" s="19">
        <v>2</v>
      </c>
      <c r="J11" s="19">
        <v>2</v>
      </c>
      <c r="K11" s="19">
        <v>5</v>
      </c>
    </row>
    <row r="12" spans="1:23" s="22" customFormat="1" ht="34.5" customHeight="1">
      <c r="A12" s="25" t="s">
        <v>214</v>
      </c>
      <c r="B12" s="23">
        <f>SUM(B7:B11)</f>
        <v>690</v>
      </c>
      <c r="C12" s="23">
        <f>SUM(C7:C11)</f>
        <v>212</v>
      </c>
      <c r="D12" s="24">
        <f>C12/B12</f>
        <v>0.30724637681159422</v>
      </c>
      <c r="E12" s="23">
        <f t="shared" ref="E12:K12" si="0">SUM(E7:E11)</f>
        <v>70</v>
      </c>
      <c r="F12" s="23">
        <f t="shared" si="0"/>
        <v>86</v>
      </c>
      <c r="G12" s="23">
        <f t="shared" si="0"/>
        <v>95</v>
      </c>
      <c r="H12" s="23">
        <f t="shared" si="0"/>
        <v>81</v>
      </c>
      <c r="I12" s="23">
        <f t="shared" si="0"/>
        <v>79</v>
      </c>
      <c r="J12" s="23">
        <f t="shared" si="0"/>
        <v>90</v>
      </c>
      <c r="K12" s="23">
        <f t="shared" si="0"/>
        <v>69</v>
      </c>
    </row>
    <row r="13" spans="1:23" s="22" customFormat="1" ht="34.5" customHeight="1">
      <c r="A13" s="25" t="s">
        <v>16</v>
      </c>
      <c r="B13" s="23">
        <f>SUM(, B12)</f>
        <v>690</v>
      </c>
      <c r="C13" s="23">
        <f>SUM(, C12)</f>
        <v>212</v>
      </c>
      <c r="D13" s="24">
        <f>C13/B13</f>
        <v>0.30724637681159422</v>
      </c>
      <c r="E13" s="23">
        <f t="shared" ref="E13:K14" si="1">SUM(, E12)</f>
        <v>70</v>
      </c>
      <c r="F13" s="23">
        <f t="shared" si="1"/>
        <v>86</v>
      </c>
      <c r="G13" s="23">
        <f t="shared" si="1"/>
        <v>95</v>
      </c>
      <c r="H13" s="23">
        <f t="shared" si="1"/>
        <v>81</v>
      </c>
      <c r="I13" s="23">
        <f t="shared" si="1"/>
        <v>79</v>
      </c>
      <c r="J13" s="23">
        <f t="shared" si="1"/>
        <v>90</v>
      </c>
      <c r="K13" s="23">
        <f t="shared" si="1"/>
        <v>69</v>
      </c>
    </row>
    <row r="14" spans="1:23" s="14" customFormat="1">
      <c r="A14" s="18" t="s">
        <v>17</v>
      </c>
      <c r="B14" s="18">
        <f>SUM(, B13)</f>
        <v>690</v>
      </c>
      <c r="C14" s="18">
        <f>SUM(, C13)</f>
        <v>212</v>
      </c>
      <c r="D14" s="26">
        <f>C14/B14</f>
        <v>0.30724637681159422</v>
      </c>
      <c r="E14" s="18">
        <f t="shared" si="1"/>
        <v>70</v>
      </c>
      <c r="F14" s="18">
        <f t="shared" si="1"/>
        <v>86</v>
      </c>
      <c r="G14" s="18">
        <f t="shared" si="1"/>
        <v>95</v>
      </c>
      <c r="H14" s="18">
        <f t="shared" si="1"/>
        <v>81</v>
      </c>
      <c r="I14" s="18">
        <f t="shared" si="1"/>
        <v>79</v>
      </c>
      <c r="J14" s="18">
        <f t="shared" si="1"/>
        <v>90</v>
      </c>
      <c r="K14" s="18">
        <f t="shared" si="1"/>
        <v>69</v>
      </c>
    </row>
  </sheetData>
  <mergeCells count="6">
    <mergeCell ref="E5:W5"/>
    <mergeCell ref="E4:W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2" max="16383" man="1"/>
    <brk id="13" max="16383" man="1"/>
    <brk id="14" max="16383" man="1"/>
  </rowBreaks>
  <colBreaks count="7" manualBreakCount="7">
    <brk id="5" max="1048575" man="1"/>
    <brk id="6" max="1048575" man="1"/>
    <brk id="7" max="1048575" man="1"/>
    <brk id="8" max="1048575" man="1"/>
    <brk id="9" max="1048575" man="1"/>
    <brk id="10" max="1048575" man="1"/>
    <brk id="1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511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522</v>
      </c>
      <c r="F4" s="47"/>
      <c r="G4" s="47"/>
      <c r="H4" s="47"/>
      <c r="I4" s="47"/>
      <c r="J4" s="47"/>
      <c r="K4" s="47"/>
      <c r="L4" s="47"/>
      <c r="M4" s="47"/>
      <c r="N4" s="47"/>
      <c r="O4" s="47"/>
      <c r="P4" s="47"/>
      <c r="Q4" s="47"/>
    </row>
    <row r="5" spans="1:17" ht="25.5" customHeight="1">
      <c r="E5" s="49" t="s">
        <v>522</v>
      </c>
      <c r="F5" s="49"/>
      <c r="G5" s="49"/>
      <c r="H5" s="49"/>
      <c r="I5" s="49"/>
      <c r="J5" s="49"/>
      <c r="K5" s="49"/>
      <c r="L5" s="49"/>
      <c r="M5" s="49"/>
      <c r="N5" s="49"/>
      <c r="O5" s="49"/>
      <c r="P5" s="49"/>
      <c r="Q5" s="49"/>
    </row>
    <row r="6" spans="1:17" s="12" customFormat="1" ht="150" customHeight="1">
      <c r="B6" s="13" t="s">
        <v>7</v>
      </c>
      <c r="C6" s="13" t="s">
        <v>8</v>
      </c>
      <c r="D6" s="13" t="s">
        <v>9</v>
      </c>
      <c r="E6" s="21" t="s">
        <v>523</v>
      </c>
    </row>
    <row r="7" spans="1:17">
      <c r="A7" s="15" t="s">
        <v>519</v>
      </c>
      <c r="B7" s="16">
        <v>1045</v>
      </c>
      <c r="C7" s="16">
        <v>185</v>
      </c>
      <c r="D7" s="17">
        <v>0.17699999999999999</v>
      </c>
      <c r="E7" s="16">
        <v>155</v>
      </c>
    </row>
    <row r="8" spans="1:17" s="14" customFormat="1">
      <c r="A8" s="18" t="s">
        <v>520</v>
      </c>
      <c r="B8" s="19">
        <v>918</v>
      </c>
      <c r="C8" s="19">
        <v>102</v>
      </c>
      <c r="D8" s="20">
        <v>0.1111</v>
      </c>
      <c r="E8" s="19">
        <v>74</v>
      </c>
    </row>
    <row r="9" spans="1:17" s="14" customFormat="1">
      <c r="A9" s="18" t="s">
        <v>75</v>
      </c>
      <c r="B9" s="19">
        <v>1157</v>
      </c>
      <c r="C9" s="19">
        <v>90</v>
      </c>
      <c r="D9" s="20">
        <v>7.7799999999999994E-2</v>
      </c>
      <c r="E9" s="19">
        <v>61</v>
      </c>
    </row>
    <row r="10" spans="1:17" s="14" customFormat="1">
      <c r="A10" s="18" t="s">
        <v>467</v>
      </c>
      <c r="B10" s="19">
        <v>10</v>
      </c>
      <c r="C10" s="19">
        <v>0</v>
      </c>
      <c r="D10" s="20">
        <v>0</v>
      </c>
      <c r="E10" s="19">
        <v>0</v>
      </c>
    </row>
    <row r="11" spans="1:17" s="14" customFormat="1">
      <c r="A11" s="18" t="s">
        <v>77</v>
      </c>
      <c r="B11" s="19">
        <v>964</v>
      </c>
      <c r="C11" s="19">
        <v>75</v>
      </c>
      <c r="D11" s="20">
        <v>7.7799999999999994E-2</v>
      </c>
      <c r="E11" s="19">
        <v>67</v>
      </c>
    </row>
    <row r="12" spans="1:17" s="14" customFormat="1">
      <c r="A12" s="18" t="s">
        <v>521</v>
      </c>
      <c r="B12" s="19">
        <v>729</v>
      </c>
      <c r="C12" s="19">
        <v>53</v>
      </c>
      <c r="D12" s="20">
        <v>7.2700000000000001E-2</v>
      </c>
      <c r="E12" s="19">
        <v>45</v>
      </c>
    </row>
    <row r="13" spans="1:17" s="22" customFormat="1" ht="34.5" customHeight="1">
      <c r="A13" s="25" t="s">
        <v>144</v>
      </c>
      <c r="B13" s="23">
        <f>SUM(B7:B12)</f>
        <v>4823</v>
      </c>
      <c r="C13" s="23">
        <f>SUM(C7:C12)</f>
        <v>505</v>
      </c>
      <c r="D13" s="24">
        <f>C13/B13</f>
        <v>0.1047066141405764</v>
      </c>
      <c r="E13" s="23">
        <f>SUM(E7:E12)</f>
        <v>402</v>
      </c>
    </row>
    <row r="14" spans="1:17" s="22" customFormat="1" ht="34.5" customHeight="1">
      <c r="A14" s="25" t="s">
        <v>16</v>
      </c>
      <c r="B14" s="23">
        <f>SUM(, B13)</f>
        <v>4823</v>
      </c>
      <c r="C14" s="23">
        <f>SUM(, C13)</f>
        <v>505</v>
      </c>
      <c r="D14" s="24">
        <f>C14/B14</f>
        <v>0.1047066141405764</v>
      </c>
      <c r="E14" s="23">
        <f>SUM(, E13)</f>
        <v>402</v>
      </c>
    </row>
    <row r="15" spans="1:17" s="14" customFormat="1">
      <c r="A15" s="18" t="s">
        <v>17</v>
      </c>
      <c r="B15" s="18">
        <f>SUM(, B14)</f>
        <v>4823</v>
      </c>
      <c r="C15" s="18">
        <f>SUM(, C14)</f>
        <v>505</v>
      </c>
      <c r="D15" s="26">
        <f>C15/B15</f>
        <v>0.1047066141405764</v>
      </c>
      <c r="E15" s="18">
        <f>SUM(, E14)</f>
        <v>402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522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rgb="FFFF0000"/>
  </sheetPr>
  <dimension ref="A1:S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524</v>
      </c>
      <c r="F4" s="47"/>
      <c r="G4" s="47"/>
      <c r="H4" s="47"/>
      <c r="I4" s="47"/>
      <c r="J4" s="47"/>
      <c r="K4" s="47"/>
      <c r="L4" s="47"/>
      <c r="M4" s="47"/>
      <c r="N4" s="47"/>
      <c r="O4" s="47"/>
      <c r="P4" s="47"/>
      <c r="Q4" s="47"/>
      <c r="R4" s="47"/>
      <c r="S4" s="47"/>
    </row>
    <row r="5" spans="1:19" ht="25.5" customHeight="1">
      <c r="E5" s="49" t="s">
        <v>524</v>
      </c>
      <c r="F5" s="49"/>
      <c r="G5" s="49"/>
      <c r="H5" s="49"/>
      <c r="I5" s="49"/>
      <c r="J5" s="49"/>
      <c r="K5" s="49"/>
      <c r="L5" s="49"/>
      <c r="M5" s="49"/>
      <c r="N5" s="49"/>
      <c r="O5" s="49"/>
      <c r="P5" s="49"/>
      <c r="Q5" s="49"/>
      <c r="R5" s="49"/>
      <c r="S5" s="49"/>
    </row>
    <row r="6" spans="1:19" s="12" customFormat="1" ht="150" customHeight="1">
      <c r="B6" s="13" t="s">
        <v>7</v>
      </c>
      <c r="C6" s="13" t="s">
        <v>8</v>
      </c>
      <c r="D6" s="13" t="s">
        <v>9</v>
      </c>
      <c r="E6" s="21" t="s">
        <v>525</v>
      </c>
      <c r="F6" s="21" t="s">
        <v>526</v>
      </c>
      <c r="G6" s="21" t="s">
        <v>527</v>
      </c>
    </row>
    <row r="7" spans="1:19">
      <c r="A7" s="15" t="s">
        <v>519</v>
      </c>
      <c r="B7" s="16">
        <v>1045</v>
      </c>
      <c r="C7" s="16">
        <v>185</v>
      </c>
      <c r="D7" s="17">
        <v>0.17699999999999999</v>
      </c>
      <c r="E7" s="16">
        <v>137</v>
      </c>
      <c r="F7" s="16">
        <v>120</v>
      </c>
      <c r="G7" s="16">
        <v>118</v>
      </c>
    </row>
    <row r="8" spans="1:19" s="14" customFormat="1">
      <c r="A8" s="18" t="s">
        <v>520</v>
      </c>
      <c r="B8" s="19">
        <v>918</v>
      </c>
      <c r="C8" s="19">
        <v>102</v>
      </c>
      <c r="D8" s="20">
        <v>0.1111</v>
      </c>
      <c r="E8" s="19">
        <v>66</v>
      </c>
      <c r="F8" s="19">
        <v>64</v>
      </c>
      <c r="G8" s="19">
        <v>59</v>
      </c>
    </row>
    <row r="9" spans="1:19" s="14" customFormat="1">
      <c r="A9" s="18" t="s">
        <v>75</v>
      </c>
      <c r="B9" s="19">
        <v>1157</v>
      </c>
      <c r="C9" s="19">
        <v>90</v>
      </c>
      <c r="D9" s="20">
        <v>7.7799999999999994E-2</v>
      </c>
      <c r="E9" s="19">
        <v>62</v>
      </c>
      <c r="F9" s="19">
        <v>54</v>
      </c>
      <c r="G9" s="19">
        <v>53</v>
      </c>
    </row>
    <row r="10" spans="1:19" s="14" customFormat="1">
      <c r="A10" s="18" t="s">
        <v>467</v>
      </c>
      <c r="B10" s="19">
        <v>10</v>
      </c>
      <c r="C10" s="19">
        <v>0</v>
      </c>
      <c r="D10" s="20">
        <v>0</v>
      </c>
      <c r="E10" s="19">
        <v>0</v>
      </c>
      <c r="F10" s="19">
        <v>0</v>
      </c>
      <c r="G10" s="19">
        <v>0</v>
      </c>
    </row>
    <row r="11" spans="1:19" s="14" customFormat="1">
      <c r="A11" s="18" t="s">
        <v>77</v>
      </c>
      <c r="B11" s="19">
        <v>964</v>
      </c>
      <c r="C11" s="19">
        <v>75</v>
      </c>
      <c r="D11" s="20">
        <v>7.7799999999999994E-2</v>
      </c>
      <c r="E11" s="19">
        <v>56</v>
      </c>
      <c r="F11" s="19">
        <v>56</v>
      </c>
      <c r="G11" s="19">
        <v>51</v>
      </c>
    </row>
    <row r="12" spans="1:19" s="14" customFormat="1">
      <c r="A12" s="18" t="s">
        <v>521</v>
      </c>
      <c r="B12" s="19">
        <v>729</v>
      </c>
      <c r="C12" s="19">
        <v>53</v>
      </c>
      <c r="D12" s="20">
        <v>7.2700000000000001E-2</v>
      </c>
      <c r="E12" s="19">
        <v>40</v>
      </c>
      <c r="F12" s="19">
        <v>40</v>
      </c>
      <c r="G12" s="19">
        <v>41</v>
      </c>
    </row>
    <row r="13" spans="1:19" s="22" customFormat="1" ht="34.5" customHeight="1">
      <c r="A13" s="25" t="s">
        <v>144</v>
      </c>
      <c r="B13" s="23">
        <f>SUM(B7:B12)</f>
        <v>4823</v>
      </c>
      <c r="C13" s="23">
        <f>SUM(C7:C12)</f>
        <v>505</v>
      </c>
      <c r="D13" s="24">
        <f>C13/B13</f>
        <v>0.1047066141405764</v>
      </c>
      <c r="E13" s="23">
        <f>SUM(E7:E12)</f>
        <v>361</v>
      </c>
      <c r="F13" s="23">
        <f>SUM(F7:F12)</f>
        <v>334</v>
      </c>
      <c r="G13" s="23">
        <f>SUM(G7:G12)</f>
        <v>322</v>
      </c>
    </row>
    <row r="14" spans="1:19" s="22" customFormat="1" ht="34.5" customHeight="1">
      <c r="A14" s="25" t="s">
        <v>16</v>
      </c>
      <c r="B14" s="23">
        <f>SUM(, B13)</f>
        <v>4823</v>
      </c>
      <c r="C14" s="23">
        <f>SUM(, C13)</f>
        <v>505</v>
      </c>
      <c r="D14" s="24">
        <f>C14/B14</f>
        <v>0.1047066141405764</v>
      </c>
      <c r="E14" s="23">
        <f t="shared" ref="E14:G15" si="0">SUM(, E13)</f>
        <v>361</v>
      </c>
      <c r="F14" s="23">
        <f t="shared" si="0"/>
        <v>334</v>
      </c>
      <c r="G14" s="23">
        <f t="shared" si="0"/>
        <v>322</v>
      </c>
    </row>
    <row r="15" spans="1:19" s="14" customFormat="1">
      <c r="A15" s="18" t="s">
        <v>17</v>
      </c>
      <c r="B15" s="18">
        <f>SUM(, B14)</f>
        <v>4823</v>
      </c>
      <c r="C15" s="18">
        <f>SUM(, C14)</f>
        <v>505</v>
      </c>
      <c r="D15" s="26">
        <f>C15/B15</f>
        <v>0.1047066141405764</v>
      </c>
      <c r="E15" s="18">
        <f t="shared" si="0"/>
        <v>361</v>
      </c>
      <c r="F15" s="18">
        <f t="shared" si="0"/>
        <v>334</v>
      </c>
      <c r="G15" s="18">
        <f t="shared" si="0"/>
        <v>322</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3" manualBreakCount="3">
    <brk id="5" max="1048575" man="1"/>
    <brk id="6" max="1048575" man="1"/>
    <brk id="7"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524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rgb="FFFFFF00"/>
  </sheetPr>
  <dimension ref="A1:Q86"/>
  <sheetViews>
    <sheetView workbookViewId="0">
      <pane xSplit="4" ySplit="6" topLeftCell="E9" activePane="bottomRight" state="frozen"/>
      <selection pane="topRight" activeCell="G1" sqref="G1"/>
      <selection pane="bottomLeft" activeCell="A7" sqref="A7"/>
      <selection pane="bottomRight" activeCell="L73" sqref="L73"/>
    </sheetView>
  </sheetViews>
  <sheetFormatPr defaultRowHeight="15"/>
  <cols>
    <col min="1" max="1" width="13.7109375" customWidth="1"/>
    <col min="2" max="3" width="6.7109375" customWidth="1"/>
    <col min="4" max="4" width="8.14062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533</v>
      </c>
      <c r="F4" s="47"/>
      <c r="G4" s="47"/>
      <c r="H4" s="47"/>
      <c r="I4" s="47"/>
      <c r="J4" s="47"/>
      <c r="K4" s="47"/>
      <c r="L4" s="47"/>
      <c r="M4" s="47"/>
      <c r="N4" s="47"/>
      <c r="O4" s="47"/>
      <c r="P4" s="47"/>
      <c r="Q4" s="47"/>
    </row>
    <row r="5" spans="1:17" ht="25.5" customHeight="1">
      <c r="E5" s="49" t="s">
        <v>533</v>
      </c>
      <c r="F5" s="49"/>
      <c r="G5" s="49"/>
      <c r="H5" s="49"/>
      <c r="I5" s="49"/>
      <c r="J5" s="49"/>
      <c r="K5" s="49"/>
      <c r="L5" s="49"/>
      <c r="M5" s="49"/>
      <c r="N5" s="49"/>
      <c r="O5" s="49"/>
      <c r="P5" s="49"/>
      <c r="Q5" s="49"/>
    </row>
    <row r="6" spans="1:17" s="12" customFormat="1" ht="150" customHeight="1">
      <c r="B6" s="13" t="s">
        <v>7</v>
      </c>
      <c r="C6" s="13" t="s">
        <v>8</v>
      </c>
      <c r="D6" s="13" t="s">
        <v>9</v>
      </c>
      <c r="E6" s="21" t="s">
        <v>534</v>
      </c>
    </row>
    <row r="7" spans="1:17">
      <c r="A7" s="15" t="s">
        <v>436</v>
      </c>
      <c r="B7" s="16">
        <v>866</v>
      </c>
      <c r="C7" s="16">
        <v>119</v>
      </c>
      <c r="D7" s="17">
        <v>0.13739999999999999</v>
      </c>
      <c r="E7" s="16">
        <v>81</v>
      </c>
    </row>
    <row r="8" spans="1:17" s="14" customFormat="1">
      <c r="A8" s="18" t="s">
        <v>420</v>
      </c>
      <c r="B8" s="19">
        <v>489</v>
      </c>
      <c r="C8" s="19">
        <v>34</v>
      </c>
      <c r="D8" s="20">
        <v>6.9500000000000006E-2</v>
      </c>
      <c r="E8" s="19">
        <v>28</v>
      </c>
    </row>
    <row r="9" spans="1:17" s="14" customFormat="1">
      <c r="A9" s="18" t="s">
        <v>528</v>
      </c>
      <c r="B9" s="19">
        <v>586</v>
      </c>
      <c r="C9" s="19">
        <v>36</v>
      </c>
      <c r="D9" s="20">
        <v>6.1400000000000003E-2</v>
      </c>
      <c r="E9" s="19">
        <v>27</v>
      </c>
    </row>
    <row r="10" spans="1:17" s="14" customFormat="1">
      <c r="A10" s="18" t="s">
        <v>421</v>
      </c>
      <c r="B10" s="19">
        <v>887</v>
      </c>
      <c r="C10" s="19">
        <v>62</v>
      </c>
      <c r="D10" s="20">
        <v>6.9900000000000004E-2</v>
      </c>
      <c r="E10" s="19">
        <v>39</v>
      </c>
    </row>
    <row r="11" spans="1:17" s="14" customFormat="1">
      <c r="A11" s="18" t="s">
        <v>422</v>
      </c>
      <c r="B11" s="19">
        <v>737</v>
      </c>
      <c r="C11" s="19">
        <v>25</v>
      </c>
      <c r="D11" s="20">
        <v>3.39E-2</v>
      </c>
      <c r="E11" s="19">
        <v>25</v>
      </c>
    </row>
    <row r="12" spans="1:17" s="14" customFormat="1">
      <c r="A12" s="18" t="s">
        <v>529</v>
      </c>
      <c r="B12" s="19">
        <v>743</v>
      </c>
      <c r="C12" s="19">
        <v>33</v>
      </c>
      <c r="D12" s="20">
        <v>4.4400000000000002E-2</v>
      </c>
      <c r="E12" s="19">
        <v>29</v>
      </c>
    </row>
    <row r="13" spans="1:17" s="14" customFormat="1">
      <c r="A13" s="18" t="s">
        <v>530</v>
      </c>
      <c r="B13" s="19">
        <v>881</v>
      </c>
      <c r="C13" s="19">
        <v>87</v>
      </c>
      <c r="D13" s="20">
        <v>9.8799999999999999E-2</v>
      </c>
      <c r="E13" s="19">
        <v>58</v>
      </c>
    </row>
    <row r="14" spans="1:17" s="14" customFormat="1">
      <c r="A14" s="18" t="s">
        <v>531</v>
      </c>
      <c r="B14" s="19">
        <v>417</v>
      </c>
      <c r="C14" s="19">
        <v>57</v>
      </c>
      <c r="D14" s="20">
        <v>0.13669999999999999</v>
      </c>
      <c r="E14" s="19">
        <v>40</v>
      </c>
    </row>
    <row r="15" spans="1:17" s="14" customFormat="1">
      <c r="A15" s="18" t="s">
        <v>532</v>
      </c>
      <c r="B15" s="19">
        <v>717</v>
      </c>
      <c r="C15" s="19">
        <v>82</v>
      </c>
      <c r="D15" s="20">
        <v>0.1144</v>
      </c>
      <c r="E15" s="19">
        <v>60</v>
      </c>
    </row>
    <row r="16" spans="1:17" s="14" customFormat="1">
      <c r="A16" s="18" t="s">
        <v>10</v>
      </c>
      <c r="B16" s="19">
        <v>573</v>
      </c>
      <c r="C16" s="19">
        <v>14</v>
      </c>
      <c r="D16" s="20">
        <v>2.4400000000000002E-2</v>
      </c>
      <c r="E16" s="19">
        <v>10</v>
      </c>
    </row>
    <row r="17" spans="1:5" s="14" customFormat="1">
      <c r="A17" s="18" t="s">
        <v>423</v>
      </c>
      <c r="B17" s="19">
        <v>1208</v>
      </c>
      <c r="C17" s="19">
        <v>124</v>
      </c>
      <c r="D17" s="20">
        <v>0.1026</v>
      </c>
      <c r="E17" s="19">
        <v>95</v>
      </c>
    </row>
    <row r="18" spans="1:5" s="14" customFormat="1">
      <c r="A18" s="18" t="s">
        <v>424</v>
      </c>
      <c r="B18" s="19">
        <v>448</v>
      </c>
      <c r="C18" s="19">
        <v>24</v>
      </c>
      <c r="D18" s="20">
        <v>5.3600000000000002E-2</v>
      </c>
      <c r="E18" s="19">
        <v>18</v>
      </c>
    </row>
    <row r="19" spans="1:5" s="14" customFormat="1">
      <c r="A19" s="18" t="s">
        <v>437</v>
      </c>
      <c r="B19" s="19">
        <v>1715</v>
      </c>
      <c r="C19" s="19">
        <v>88</v>
      </c>
      <c r="D19" s="20">
        <v>5.1299999999999998E-2</v>
      </c>
      <c r="E19" s="19">
        <v>70</v>
      </c>
    </row>
    <row r="20" spans="1:5" s="14" customFormat="1">
      <c r="A20" s="18" t="s">
        <v>438</v>
      </c>
      <c r="B20" s="19">
        <v>1005</v>
      </c>
      <c r="C20" s="19">
        <v>94</v>
      </c>
      <c r="D20" s="20">
        <v>9.35E-2</v>
      </c>
      <c r="E20" s="19">
        <v>63</v>
      </c>
    </row>
    <row r="21" spans="1:5" s="14" customFormat="1">
      <c r="A21" s="18" t="s">
        <v>439</v>
      </c>
      <c r="B21" s="19">
        <v>1078</v>
      </c>
      <c r="C21" s="19">
        <v>77</v>
      </c>
      <c r="D21" s="20">
        <v>7.1400000000000005E-2</v>
      </c>
      <c r="E21" s="19">
        <v>63</v>
      </c>
    </row>
    <row r="22" spans="1:5" s="22" customFormat="1" ht="34.5" customHeight="1">
      <c r="A22" s="25" t="s">
        <v>14</v>
      </c>
      <c r="B22" s="23">
        <f>SUM(B7:B21)</f>
        <v>12350</v>
      </c>
      <c r="C22" s="23">
        <f>SUM(C7:C21)</f>
        <v>956</v>
      </c>
      <c r="D22" s="24">
        <f>C22/B22</f>
        <v>7.7408906882591097E-2</v>
      </c>
      <c r="E22" s="23">
        <f>SUM(E7:E21)</f>
        <v>706</v>
      </c>
    </row>
    <row r="23" spans="1:5" s="22" customFormat="1" ht="34.5" customHeight="1">
      <c r="A23" s="25" t="s">
        <v>16</v>
      </c>
      <c r="B23" s="23">
        <f>SUM(, B22)</f>
        <v>12350</v>
      </c>
      <c r="C23" s="23">
        <f>SUM(, C22)</f>
        <v>956</v>
      </c>
      <c r="D23" s="24">
        <f>C23/B23</f>
        <v>7.7408906882591097E-2</v>
      </c>
      <c r="E23" s="23">
        <f>SUM(, E22)</f>
        <v>706</v>
      </c>
    </row>
    <row r="24" spans="1:5" s="14" customFormat="1">
      <c r="A24" s="18" t="s">
        <v>17</v>
      </c>
      <c r="B24" s="18">
        <f>SUM(, B23)</f>
        <v>12350</v>
      </c>
      <c r="C24" s="18">
        <f>SUM(, C23)</f>
        <v>956</v>
      </c>
      <c r="D24" s="26">
        <f>C24/B24</f>
        <v>7.7408906882591097E-2</v>
      </c>
      <c r="E24" s="18">
        <f>SUM(, E23)</f>
        <v>706</v>
      </c>
    </row>
    <row r="25" spans="1:5" s="22" customFormat="1">
      <c r="A25" s="28" t="s">
        <v>1069</v>
      </c>
      <c r="B25" s="23">
        <v>49589</v>
      </c>
      <c r="C25" s="23">
        <v>8874</v>
      </c>
      <c r="D25" s="24">
        <v>0.17899999999999999</v>
      </c>
      <c r="E25" s="23">
        <v>6771</v>
      </c>
    </row>
    <row r="26" spans="1:5" s="22" customFormat="1">
      <c r="A26" s="28" t="s">
        <v>1064</v>
      </c>
      <c r="B26" s="23">
        <v>61939</v>
      </c>
      <c r="C26" s="23">
        <v>9830</v>
      </c>
      <c r="D26" s="24">
        <v>0.15870000000000001</v>
      </c>
      <c r="E26" s="23">
        <v>6771</v>
      </c>
    </row>
    <row r="27" spans="1:5" s="22" customFormat="1">
      <c r="A27" s="36" t="s">
        <v>1070</v>
      </c>
      <c r="B27" s="36"/>
      <c r="C27" s="36"/>
      <c r="D27" s="36"/>
      <c r="E27" s="36"/>
    </row>
    <row r="28" spans="1:5" s="22" customFormat="1">
      <c r="A28" s="23" t="s">
        <v>1071</v>
      </c>
      <c r="B28" s="23">
        <v>1080</v>
      </c>
      <c r="C28" s="23">
        <v>116</v>
      </c>
      <c r="D28" s="24">
        <v>0.1074</v>
      </c>
      <c r="E28" s="23">
        <v>91</v>
      </c>
    </row>
    <row r="29" spans="1:5" s="22" customFormat="1">
      <c r="A29" s="23" t="s">
        <v>1072</v>
      </c>
      <c r="B29" s="23">
        <v>759</v>
      </c>
      <c r="C29" s="23">
        <v>138</v>
      </c>
      <c r="D29" s="24">
        <v>0.18179999999999999</v>
      </c>
      <c r="E29" s="23">
        <v>97</v>
      </c>
    </row>
    <row r="30" spans="1:5" s="22" customFormat="1">
      <c r="A30" s="23" t="s">
        <v>1073</v>
      </c>
      <c r="B30" s="23">
        <v>1326</v>
      </c>
      <c r="C30" s="23">
        <v>277</v>
      </c>
      <c r="D30" s="24">
        <v>0.2089</v>
      </c>
      <c r="E30" s="23">
        <v>222</v>
      </c>
    </row>
    <row r="31" spans="1:5" s="22" customFormat="1">
      <c r="A31" s="23" t="s">
        <v>1074</v>
      </c>
      <c r="B31" s="23">
        <v>655</v>
      </c>
      <c r="C31" s="23">
        <v>77</v>
      </c>
      <c r="D31" s="24">
        <v>0.1176</v>
      </c>
      <c r="E31" s="23">
        <v>65</v>
      </c>
    </row>
    <row r="32" spans="1:5" s="22" customFormat="1">
      <c r="A32" s="23" t="s">
        <v>1075</v>
      </c>
      <c r="B32" s="23">
        <v>784</v>
      </c>
      <c r="C32" s="23">
        <v>160</v>
      </c>
      <c r="D32" s="24">
        <v>0.2041</v>
      </c>
      <c r="E32" s="23">
        <v>114</v>
      </c>
    </row>
    <row r="33" spans="1:5" s="22" customFormat="1">
      <c r="A33" s="23" t="s">
        <v>1076</v>
      </c>
      <c r="B33" s="23">
        <v>665</v>
      </c>
      <c r="C33" s="23">
        <v>185</v>
      </c>
      <c r="D33" s="24">
        <v>0.2782</v>
      </c>
      <c r="E33" s="23">
        <v>137</v>
      </c>
    </row>
    <row r="34" spans="1:5" s="22" customFormat="1">
      <c r="A34" s="23" t="s">
        <v>1077</v>
      </c>
      <c r="B34" s="23">
        <v>603</v>
      </c>
      <c r="C34" s="23">
        <v>97</v>
      </c>
      <c r="D34" s="24">
        <v>0.16089999999999999</v>
      </c>
      <c r="E34" s="23">
        <v>81</v>
      </c>
    </row>
    <row r="35" spans="1:5" s="22" customFormat="1">
      <c r="A35" s="23" t="s">
        <v>1078</v>
      </c>
      <c r="B35" s="23">
        <v>717</v>
      </c>
      <c r="C35" s="23">
        <v>130</v>
      </c>
      <c r="D35" s="24">
        <v>0.18129999999999999</v>
      </c>
      <c r="E35" s="23">
        <v>98</v>
      </c>
    </row>
    <row r="36" spans="1:5" s="22" customFormat="1">
      <c r="A36" s="23" t="s">
        <v>1080</v>
      </c>
      <c r="B36" s="23">
        <v>595</v>
      </c>
      <c r="C36" s="23">
        <v>61</v>
      </c>
      <c r="D36" s="24">
        <v>0.10249999999999999</v>
      </c>
      <c r="E36" s="23">
        <v>50</v>
      </c>
    </row>
    <row r="37" spans="1:5" s="22" customFormat="1">
      <c r="A37" s="23" t="s">
        <v>1081</v>
      </c>
      <c r="B37" s="23">
        <v>813</v>
      </c>
      <c r="C37" s="23">
        <v>105</v>
      </c>
      <c r="D37" s="24">
        <v>0.12920000000000001</v>
      </c>
      <c r="E37" s="23">
        <v>72</v>
      </c>
    </row>
    <row r="38" spans="1:5" s="22" customFormat="1">
      <c r="A38" s="23" t="s">
        <v>1082</v>
      </c>
      <c r="B38" s="23">
        <v>759</v>
      </c>
      <c r="C38" s="23">
        <v>65</v>
      </c>
      <c r="D38" s="24">
        <v>8.5599999999999996E-2</v>
      </c>
      <c r="E38" s="23">
        <v>53</v>
      </c>
    </row>
    <row r="39" spans="1:5" s="22" customFormat="1">
      <c r="A39" s="23" t="s">
        <v>1083</v>
      </c>
      <c r="B39" s="23">
        <v>887</v>
      </c>
      <c r="C39" s="23">
        <v>92</v>
      </c>
      <c r="D39" s="24">
        <v>0.1037</v>
      </c>
      <c r="E39" s="23">
        <v>71</v>
      </c>
    </row>
    <row r="40" spans="1:5" s="22" customFormat="1">
      <c r="A40" s="23" t="s">
        <v>1084</v>
      </c>
      <c r="B40" s="23">
        <v>885</v>
      </c>
      <c r="C40" s="23">
        <v>78</v>
      </c>
      <c r="D40" s="24">
        <v>8.8099999999999998E-2</v>
      </c>
      <c r="E40" s="23">
        <v>68</v>
      </c>
    </row>
    <row r="41" spans="1:5" s="22" customFormat="1">
      <c r="A41" s="23" t="s">
        <v>1085</v>
      </c>
      <c r="B41" s="23">
        <v>914</v>
      </c>
      <c r="C41" s="23">
        <v>109</v>
      </c>
      <c r="D41" s="24">
        <v>0.1193</v>
      </c>
      <c r="E41" s="23">
        <v>85</v>
      </c>
    </row>
    <row r="42" spans="1:5" s="22" customFormat="1">
      <c r="A42" s="23" t="s">
        <v>1086</v>
      </c>
      <c r="B42" s="23">
        <v>842</v>
      </c>
      <c r="C42" s="23">
        <v>110</v>
      </c>
      <c r="D42" s="24">
        <v>0.13059999999999999</v>
      </c>
      <c r="E42" s="23">
        <v>77</v>
      </c>
    </row>
    <row r="43" spans="1:5" s="22" customFormat="1">
      <c r="A43" s="23" t="s">
        <v>1087</v>
      </c>
      <c r="B43" s="23">
        <v>758</v>
      </c>
      <c r="C43" s="23">
        <v>69</v>
      </c>
      <c r="D43" s="24">
        <v>9.0999999999999998E-2</v>
      </c>
      <c r="E43" s="23">
        <v>60</v>
      </c>
    </row>
    <row r="44" spans="1:5" s="22" customFormat="1">
      <c r="A44" s="23" t="s">
        <v>1088</v>
      </c>
      <c r="B44" s="23">
        <v>815</v>
      </c>
      <c r="C44" s="23">
        <v>148</v>
      </c>
      <c r="D44" s="24">
        <v>0.18160000000000001</v>
      </c>
      <c r="E44" s="23">
        <v>116</v>
      </c>
    </row>
    <row r="45" spans="1:5" s="22" customFormat="1">
      <c r="A45" s="23" t="s">
        <v>1089</v>
      </c>
      <c r="B45" s="23">
        <v>871</v>
      </c>
      <c r="C45" s="23">
        <v>99</v>
      </c>
      <c r="D45" s="24">
        <v>0.1137</v>
      </c>
      <c r="E45" s="23">
        <v>79</v>
      </c>
    </row>
    <row r="46" spans="1:5" s="22" customFormat="1">
      <c r="A46" s="23" t="s">
        <v>1090</v>
      </c>
      <c r="B46" s="23">
        <v>847</v>
      </c>
      <c r="C46" s="23">
        <v>107</v>
      </c>
      <c r="D46" s="24">
        <v>0.1263</v>
      </c>
      <c r="E46" s="23">
        <v>90</v>
      </c>
    </row>
    <row r="47" spans="1:5" s="22" customFormat="1">
      <c r="A47" s="23" t="s">
        <v>1091</v>
      </c>
      <c r="B47" s="23">
        <v>697</v>
      </c>
      <c r="C47" s="23">
        <v>62</v>
      </c>
      <c r="D47" s="24">
        <v>8.8999999999999996E-2</v>
      </c>
      <c r="E47" s="23">
        <v>45</v>
      </c>
    </row>
    <row r="48" spans="1:5" s="22" customFormat="1">
      <c r="A48" s="23" t="s">
        <v>1092</v>
      </c>
      <c r="B48" s="23">
        <v>1298</v>
      </c>
      <c r="C48" s="23">
        <v>159</v>
      </c>
      <c r="D48" s="24">
        <v>0.1225</v>
      </c>
      <c r="E48" s="23">
        <v>124</v>
      </c>
    </row>
    <row r="49" spans="1:5" s="22" customFormat="1">
      <c r="A49" s="23" t="s">
        <v>1093</v>
      </c>
      <c r="B49" s="23">
        <v>958</v>
      </c>
      <c r="C49" s="23">
        <v>138</v>
      </c>
      <c r="D49" s="24">
        <v>0.14410000000000001</v>
      </c>
      <c r="E49" s="23">
        <v>107</v>
      </c>
    </row>
    <row r="50" spans="1:5" s="22" customFormat="1">
      <c r="A50" s="23" t="s">
        <v>1094</v>
      </c>
      <c r="B50" s="23">
        <v>558</v>
      </c>
      <c r="C50" s="23">
        <v>58</v>
      </c>
      <c r="D50" s="24">
        <v>0.10390000000000001</v>
      </c>
      <c r="E50" s="23">
        <v>40</v>
      </c>
    </row>
    <row r="51" spans="1:5" s="22" customFormat="1">
      <c r="A51" s="23" t="s">
        <v>1095</v>
      </c>
      <c r="B51" s="23">
        <v>790</v>
      </c>
      <c r="C51" s="23">
        <v>105</v>
      </c>
      <c r="D51" s="24">
        <v>0.13289999999999999</v>
      </c>
      <c r="E51" s="23">
        <v>90</v>
      </c>
    </row>
    <row r="52" spans="1:5" s="22" customFormat="1">
      <c r="A52" s="23" t="s">
        <v>1096</v>
      </c>
      <c r="B52" s="23">
        <v>876</v>
      </c>
      <c r="C52" s="23">
        <v>105</v>
      </c>
      <c r="D52" s="24">
        <v>0.11990000000000001</v>
      </c>
      <c r="E52" s="23">
        <v>80</v>
      </c>
    </row>
    <row r="53" spans="1:5" s="22" customFormat="1">
      <c r="A53" s="23" t="s">
        <v>1097</v>
      </c>
      <c r="B53" s="23">
        <v>1004</v>
      </c>
      <c r="C53" s="23">
        <v>181</v>
      </c>
      <c r="D53" s="24">
        <v>0.18029999999999999</v>
      </c>
      <c r="E53" s="23">
        <v>139</v>
      </c>
    </row>
    <row r="54" spans="1:5" s="22" customFormat="1">
      <c r="A54" s="23" t="s">
        <v>1098</v>
      </c>
      <c r="B54" s="23">
        <v>949</v>
      </c>
      <c r="C54" s="23">
        <v>180</v>
      </c>
      <c r="D54" s="24">
        <v>0.18970000000000001</v>
      </c>
      <c r="E54" s="23">
        <v>127</v>
      </c>
    </row>
    <row r="55" spans="1:5" s="22" customFormat="1">
      <c r="A55" s="23" t="s">
        <v>1099</v>
      </c>
      <c r="B55" s="23">
        <v>737</v>
      </c>
      <c r="C55" s="23">
        <v>228</v>
      </c>
      <c r="D55" s="24">
        <v>0.30940000000000001</v>
      </c>
      <c r="E55" s="23">
        <v>161</v>
      </c>
    </row>
    <row r="56" spans="1:5" s="22" customFormat="1">
      <c r="A56" s="23" t="s">
        <v>1100</v>
      </c>
      <c r="B56" s="23">
        <v>989</v>
      </c>
      <c r="C56" s="23">
        <v>268</v>
      </c>
      <c r="D56" s="24">
        <v>0.27100000000000002</v>
      </c>
      <c r="E56" s="23">
        <v>202</v>
      </c>
    </row>
    <row r="57" spans="1:5" s="22" customFormat="1">
      <c r="A57" s="23" t="s">
        <v>1101</v>
      </c>
      <c r="B57" s="23">
        <v>844</v>
      </c>
      <c r="C57" s="23">
        <v>323</v>
      </c>
      <c r="D57" s="24">
        <v>0.38269999999999998</v>
      </c>
      <c r="E57" s="23">
        <v>240</v>
      </c>
    </row>
    <row r="58" spans="1:5" s="22" customFormat="1">
      <c r="A58" s="23" t="s">
        <v>1102</v>
      </c>
      <c r="B58" s="23">
        <v>830</v>
      </c>
      <c r="C58" s="23">
        <v>113</v>
      </c>
      <c r="D58" s="24">
        <v>0.1361</v>
      </c>
      <c r="E58" s="23">
        <v>79</v>
      </c>
    </row>
    <row r="59" spans="1:5" s="22" customFormat="1">
      <c r="A59" s="23" t="s">
        <v>1103</v>
      </c>
      <c r="B59" s="23">
        <v>898</v>
      </c>
      <c r="C59" s="23">
        <v>368</v>
      </c>
      <c r="D59" s="24">
        <v>0.4098</v>
      </c>
      <c r="E59" s="23">
        <v>259</v>
      </c>
    </row>
    <row r="60" spans="1:5" s="22" customFormat="1">
      <c r="A60" s="23" t="s">
        <v>1104</v>
      </c>
      <c r="B60" s="23">
        <v>762</v>
      </c>
      <c r="C60" s="23">
        <v>314</v>
      </c>
      <c r="D60" s="24">
        <v>0.41210000000000002</v>
      </c>
      <c r="E60" s="23">
        <v>231</v>
      </c>
    </row>
    <row r="61" spans="1:5" s="22" customFormat="1">
      <c r="A61" s="23" t="s">
        <v>1105</v>
      </c>
      <c r="B61" s="23">
        <v>1014</v>
      </c>
      <c r="C61" s="23">
        <v>358</v>
      </c>
      <c r="D61" s="24">
        <v>0.35310000000000002</v>
      </c>
      <c r="E61" s="23">
        <v>274</v>
      </c>
    </row>
    <row r="62" spans="1:5" s="22" customFormat="1">
      <c r="A62" s="23" t="s">
        <v>1106</v>
      </c>
      <c r="B62" s="23">
        <v>953</v>
      </c>
      <c r="C62" s="23">
        <v>211</v>
      </c>
      <c r="D62" s="24">
        <v>0.22140000000000001</v>
      </c>
      <c r="E62" s="23">
        <v>167</v>
      </c>
    </row>
    <row r="63" spans="1:5" s="22" customFormat="1">
      <c r="A63" s="23" t="s">
        <v>1107</v>
      </c>
      <c r="B63" s="23">
        <v>954</v>
      </c>
      <c r="C63" s="23">
        <v>130</v>
      </c>
      <c r="D63" s="24">
        <v>0.1363</v>
      </c>
      <c r="E63" s="23">
        <v>104</v>
      </c>
    </row>
    <row r="64" spans="1:5" s="22" customFormat="1">
      <c r="A64" s="23" t="s">
        <v>1108</v>
      </c>
      <c r="B64" s="23">
        <v>1002</v>
      </c>
      <c r="C64" s="23">
        <v>256</v>
      </c>
      <c r="D64" s="24">
        <v>0.2555</v>
      </c>
      <c r="E64" s="23">
        <v>205</v>
      </c>
    </row>
    <row r="65" spans="1:5" s="22" customFormat="1">
      <c r="A65" s="23" t="s">
        <v>1109</v>
      </c>
      <c r="B65" s="23">
        <v>942</v>
      </c>
      <c r="C65" s="23">
        <v>243</v>
      </c>
      <c r="D65" s="24">
        <v>0.25800000000000001</v>
      </c>
      <c r="E65" s="23">
        <v>194</v>
      </c>
    </row>
    <row r="66" spans="1:5" s="22" customFormat="1">
      <c r="A66" s="23" t="s">
        <v>1110</v>
      </c>
      <c r="B66" s="23">
        <v>886</v>
      </c>
      <c r="C66" s="23">
        <v>151</v>
      </c>
      <c r="D66" s="24">
        <v>0.1704</v>
      </c>
      <c r="E66" s="23">
        <v>118</v>
      </c>
    </row>
    <row r="67" spans="1:5" s="22" customFormat="1">
      <c r="A67" s="23" t="s">
        <v>1111</v>
      </c>
      <c r="B67" s="23">
        <v>732</v>
      </c>
      <c r="C67" s="23">
        <v>169</v>
      </c>
      <c r="D67" s="24">
        <v>0.23089999999999999</v>
      </c>
      <c r="E67" s="23">
        <v>131</v>
      </c>
    </row>
    <row r="68" spans="1:5" s="22" customFormat="1">
      <c r="A68" s="23" t="s">
        <v>1112</v>
      </c>
      <c r="B68" s="23">
        <v>628</v>
      </c>
      <c r="C68" s="23">
        <v>172</v>
      </c>
      <c r="D68" s="24">
        <v>0.27389999999999998</v>
      </c>
      <c r="E68" s="23">
        <v>128</v>
      </c>
    </row>
    <row r="69" spans="1:5" s="22" customFormat="1">
      <c r="A69" s="23" t="s">
        <v>1117</v>
      </c>
      <c r="B69" s="23">
        <v>1046</v>
      </c>
      <c r="C69" s="23">
        <v>151</v>
      </c>
      <c r="D69" s="24">
        <v>0.1444</v>
      </c>
      <c r="E69" s="23">
        <v>115</v>
      </c>
    </row>
    <row r="70" spans="1:5" s="22" customFormat="1">
      <c r="A70" s="23" t="s">
        <v>1118</v>
      </c>
      <c r="B70" s="23">
        <v>874</v>
      </c>
      <c r="C70" s="23">
        <v>147</v>
      </c>
      <c r="D70" s="24">
        <v>0.16819999999999999</v>
      </c>
      <c r="E70" s="23">
        <v>99</v>
      </c>
    </row>
    <row r="71" spans="1:5" s="22" customFormat="1">
      <c r="A71" s="23" t="s">
        <v>1119</v>
      </c>
      <c r="B71" s="23">
        <v>983</v>
      </c>
      <c r="C71" s="23">
        <v>133</v>
      </c>
      <c r="D71" s="24">
        <v>0.1353</v>
      </c>
      <c r="E71" s="23">
        <v>106</v>
      </c>
    </row>
    <row r="72" spans="1:5" s="22" customFormat="1">
      <c r="A72" s="23" t="s">
        <v>1120</v>
      </c>
      <c r="B72" s="23">
        <v>872</v>
      </c>
      <c r="C72" s="23">
        <v>209</v>
      </c>
      <c r="D72" s="24">
        <v>0.2397</v>
      </c>
      <c r="E72" s="23">
        <v>155</v>
      </c>
    </row>
    <row r="73" spans="1:5" s="22" customFormat="1">
      <c r="A73" s="23" t="s">
        <v>1121</v>
      </c>
      <c r="B73" s="23">
        <v>801</v>
      </c>
      <c r="C73" s="23">
        <v>154</v>
      </c>
      <c r="D73" s="24">
        <v>0.1923</v>
      </c>
      <c r="E73" s="23">
        <v>125</v>
      </c>
    </row>
    <row r="74" spans="1:5" s="22" customFormat="1">
      <c r="A74" s="23" t="s">
        <v>1122</v>
      </c>
      <c r="B74" s="23">
        <v>784</v>
      </c>
      <c r="C74" s="23">
        <v>130</v>
      </c>
      <c r="D74" s="24">
        <v>0.1658</v>
      </c>
      <c r="E74" s="23">
        <v>104</v>
      </c>
    </row>
    <row r="75" spans="1:5" s="22" customFormat="1">
      <c r="A75" s="23" t="s">
        <v>1123</v>
      </c>
      <c r="B75" s="23">
        <v>928</v>
      </c>
      <c r="C75" s="23">
        <v>109</v>
      </c>
      <c r="D75" s="24">
        <v>0.11749999999999999</v>
      </c>
      <c r="E75" s="23">
        <v>96</v>
      </c>
    </row>
    <row r="76" spans="1:5" s="22" customFormat="1">
      <c r="A76" s="23" t="s">
        <v>1124</v>
      </c>
      <c r="B76" s="23">
        <v>660</v>
      </c>
      <c r="C76" s="23">
        <v>94</v>
      </c>
      <c r="D76" s="24">
        <v>0.1424</v>
      </c>
      <c r="E76" s="23">
        <v>75</v>
      </c>
    </row>
    <row r="77" spans="1:5" s="22" customFormat="1">
      <c r="A77" s="23" t="s">
        <v>1125</v>
      </c>
      <c r="B77" s="23">
        <v>1077</v>
      </c>
      <c r="C77" s="23">
        <v>165</v>
      </c>
      <c r="D77" s="24">
        <v>0.1532</v>
      </c>
      <c r="E77" s="23">
        <v>136</v>
      </c>
    </row>
    <row r="78" spans="1:5" s="22" customFormat="1">
      <c r="A78" s="23" t="s">
        <v>1126</v>
      </c>
      <c r="B78" s="23">
        <v>1176</v>
      </c>
      <c r="C78" s="23">
        <v>191</v>
      </c>
      <c r="D78" s="24">
        <v>0.16239999999999999</v>
      </c>
      <c r="E78" s="23">
        <v>150</v>
      </c>
    </row>
    <row r="79" spans="1:5" s="22" customFormat="1">
      <c r="A79" s="23" t="s">
        <v>1127</v>
      </c>
      <c r="B79" s="23">
        <v>984</v>
      </c>
      <c r="C79" s="23">
        <v>95</v>
      </c>
      <c r="D79" s="24">
        <v>9.6500000000000002E-2</v>
      </c>
      <c r="E79" s="23">
        <v>77</v>
      </c>
    </row>
    <row r="80" spans="1:5" s="22" customFormat="1">
      <c r="A80" s="23" t="s">
        <v>1128</v>
      </c>
      <c r="B80" s="23">
        <v>720</v>
      </c>
      <c r="C80" s="23">
        <v>92</v>
      </c>
      <c r="D80" s="24">
        <v>0.12770000000000001</v>
      </c>
      <c r="E80" s="23">
        <v>75</v>
      </c>
    </row>
    <row r="81" spans="1:5" s="22" customFormat="1">
      <c r="A81" s="23" t="s">
        <v>1129</v>
      </c>
      <c r="B81" s="23">
        <v>833</v>
      </c>
      <c r="C81" s="23">
        <v>66</v>
      </c>
      <c r="D81" s="24">
        <v>7.9200000000000007E-2</v>
      </c>
      <c r="E81" s="23">
        <v>53</v>
      </c>
    </row>
    <row r="82" spans="1:5" s="22" customFormat="1">
      <c r="A82" s="23" t="s">
        <v>1130</v>
      </c>
      <c r="B82" s="23">
        <v>521</v>
      </c>
      <c r="C82" s="23">
        <v>62</v>
      </c>
      <c r="D82" s="24">
        <v>0.11899999999999999</v>
      </c>
      <c r="E82" s="23">
        <v>50</v>
      </c>
    </row>
    <row r="83" spans="1:5" s="22" customFormat="1">
      <c r="A83" s="23" t="s">
        <v>1131</v>
      </c>
      <c r="B83" s="23">
        <v>944</v>
      </c>
      <c r="C83" s="23">
        <v>121</v>
      </c>
      <c r="D83" s="24">
        <v>0.12820000000000001</v>
      </c>
      <c r="E83" s="23">
        <v>96</v>
      </c>
    </row>
    <row r="84" spans="1:5" s="22" customFormat="1">
      <c r="A84" s="23" t="s">
        <v>1132</v>
      </c>
      <c r="B84" s="23">
        <v>853</v>
      </c>
      <c r="C84" s="23">
        <v>71</v>
      </c>
      <c r="D84" s="24">
        <v>8.3199999999999996E-2</v>
      </c>
      <c r="E84" s="23">
        <v>60</v>
      </c>
    </row>
    <row r="85" spans="1:5" s="22" customFormat="1">
      <c r="A85" s="23" t="s">
        <v>1133</v>
      </c>
      <c r="B85" s="23">
        <v>657</v>
      </c>
      <c r="C85" s="23">
        <v>369</v>
      </c>
      <c r="D85" s="24">
        <v>0.56159999999999999</v>
      </c>
      <c r="E85" s="23">
        <v>228</v>
      </c>
    </row>
    <row r="86" spans="1:5" s="22" customFormat="1">
      <c r="A86" s="36" t="s">
        <v>1134</v>
      </c>
      <c r="B86" s="36">
        <f>SUM(B28:B85)</f>
        <v>49589</v>
      </c>
      <c r="C86" s="36">
        <f>SUM(C28:C85)</f>
        <v>8874</v>
      </c>
      <c r="D86" s="32">
        <v>0.17899999999999999</v>
      </c>
      <c r="E86" s="36">
        <f>SUM(E28:E85)</f>
        <v>6771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2" max="16383" man="1"/>
    <brk id="23" max="16383" man="1"/>
    <brk id="24" max="16383" man="1"/>
  </rowBreaks>
  <colBreaks count="1" manualBreakCount="1">
    <brk id="5"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533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rgb="FF0000FF"/>
  </sheetPr>
  <dimension ref="A1:Q86"/>
  <sheetViews>
    <sheetView workbookViewId="0">
      <pane xSplit="4" ySplit="6" topLeftCell="E59" activePane="bottomRight" state="frozen"/>
      <selection pane="topRight" activeCell="G1" sqref="G1"/>
      <selection pane="bottomLeft" activeCell="A7" sqref="A7"/>
      <selection pane="bottomRight" activeCell="A25" sqref="A25:D86"/>
    </sheetView>
  </sheetViews>
  <sheetFormatPr defaultRowHeight="15"/>
  <cols>
    <col min="1" max="1" width="13.7109375" customWidth="1"/>
    <col min="2" max="3" width="6.7109375" customWidth="1"/>
    <col min="4" max="4" width="9"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535</v>
      </c>
      <c r="F4" s="47"/>
      <c r="G4" s="47"/>
      <c r="H4" s="47"/>
      <c r="I4" s="47"/>
      <c r="J4" s="47"/>
      <c r="K4" s="47"/>
      <c r="L4" s="47"/>
      <c r="M4" s="47"/>
      <c r="N4" s="47"/>
      <c r="O4" s="47"/>
      <c r="P4" s="47"/>
      <c r="Q4" s="47"/>
    </row>
    <row r="5" spans="1:17" ht="25.5" customHeight="1">
      <c r="E5" s="49" t="s">
        <v>535</v>
      </c>
      <c r="F5" s="49"/>
      <c r="G5" s="49"/>
      <c r="H5" s="49"/>
      <c r="I5" s="49"/>
      <c r="J5" s="49"/>
      <c r="K5" s="49"/>
      <c r="L5" s="49"/>
      <c r="M5" s="49"/>
      <c r="N5" s="49"/>
      <c r="O5" s="49"/>
      <c r="P5" s="49"/>
      <c r="Q5" s="49"/>
    </row>
    <row r="6" spans="1:17" s="12" customFormat="1" ht="150" customHeight="1">
      <c r="B6" s="13" t="s">
        <v>7</v>
      </c>
      <c r="C6" s="13" t="s">
        <v>8</v>
      </c>
      <c r="D6" s="13" t="s">
        <v>9</v>
      </c>
      <c r="E6" s="21" t="s">
        <v>536</v>
      </c>
    </row>
    <row r="7" spans="1:17">
      <c r="A7" s="15" t="s">
        <v>436</v>
      </c>
      <c r="B7" s="16">
        <v>866</v>
      </c>
      <c r="C7" s="16">
        <v>119</v>
      </c>
      <c r="D7" s="17">
        <v>0.13739999999999999</v>
      </c>
      <c r="E7" s="16">
        <v>73</v>
      </c>
    </row>
    <row r="8" spans="1:17" s="14" customFormat="1">
      <c r="A8" s="18" t="s">
        <v>420</v>
      </c>
      <c r="B8" s="19">
        <v>489</v>
      </c>
      <c r="C8" s="19">
        <v>34</v>
      </c>
      <c r="D8" s="20">
        <v>6.9500000000000006E-2</v>
      </c>
      <c r="E8" s="19">
        <v>24</v>
      </c>
    </row>
    <row r="9" spans="1:17" s="14" customFormat="1">
      <c r="A9" s="18" t="s">
        <v>528</v>
      </c>
      <c r="B9" s="19">
        <v>586</v>
      </c>
      <c r="C9" s="19">
        <v>36</v>
      </c>
      <c r="D9" s="20">
        <v>6.1400000000000003E-2</v>
      </c>
      <c r="E9" s="19">
        <v>27</v>
      </c>
    </row>
    <row r="10" spans="1:17" s="14" customFormat="1">
      <c r="A10" s="18" t="s">
        <v>421</v>
      </c>
      <c r="B10" s="19">
        <v>887</v>
      </c>
      <c r="C10" s="19">
        <v>62</v>
      </c>
      <c r="D10" s="20">
        <v>6.9900000000000004E-2</v>
      </c>
      <c r="E10" s="19">
        <v>37</v>
      </c>
    </row>
    <row r="11" spans="1:17" s="14" customFormat="1">
      <c r="A11" s="18" t="s">
        <v>422</v>
      </c>
      <c r="B11" s="19">
        <v>737</v>
      </c>
      <c r="C11" s="19">
        <v>25</v>
      </c>
      <c r="D11" s="20">
        <v>3.39E-2</v>
      </c>
      <c r="E11" s="19">
        <v>24</v>
      </c>
    </row>
    <row r="12" spans="1:17" s="14" customFormat="1">
      <c r="A12" s="18" t="s">
        <v>529</v>
      </c>
      <c r="B12" s="19">
        <v>743</v>
      </c>
      <c r="C12" s="19">
        <v>33</v>
      </c>
      <c r="D12" s="20">
        <v>4.4400000000000002E-2</v>
      </c>
      <c r="E12" s="19">
        <v>28</v>
      </c>
    </row>
    <row r="13" spans="1:17" s="14" customFormat="1">
      <c r="A13" s="18" t="s">
        <v>530</v>
      </c>
      <c r="B13" s="19">
        <v>881</v>
      </c>
      <c r="C13" s="19">
        <v>87</v>
      </c>
      <c r="D13" s="20">
        <v>9.8799999999999999E-2</v>
      </c>
      <c r="E13" s="19">
        <v>54</v>
      </c>
    </row>
    <row r="14" spans="1:17" s="14" customFormat="1">
      <c r="A14" s="18" t="s">
        <v>531</v>
      </c>
      <c r="B14" s="19">
        <v>417</v>
      </c>
      <c r="C14" s="19">
        <v>57</v>
      </c>
      <c r="D14" s="20">
        <v>0.13669999999999999</v>
      </c>
      <c r="E14" s="19">
        <v>38</v>
      </c>
    </row>
    <row r="15" spans="1:17" s="14" customFormat="1">
      <c r="A15" s="18" t="s">
        <v>532</v>
      </c>
      <c r="B15" s="19">
        <v>717</v>
      </c>
      <c r="C15" s="19">
        <v>82</v>
      </c>
      <c r="D15" s="20">
        <v>0.1144</v>
      </c>
      <c r="E15" s="19">
        <v>60</v>
      </c>
    </row>
    <row r="16" spans="1:17" s="14" customFormat="1">
      <c r="A16" s="18" t="s">
        <v>10</v>
      </c>
      <c r="B16" s="19">
        <v>573</v>
      </c>
      <c r="C16" s="19">
        <v>14</v>
      </c>
      <c r="D16" s="20">
        <v>2.4400000000000002E-2</v>
      </c>
      <c r="E16" s="19">
        <v>11</v>
      </c>
    </row>
    <row r="17" spans="1:5" s="14" customFormat="1">
      <c r="A17" s="18" t="s">
        <v>423</v>
      </c>
      <c r="B17" s="19">
        <v>1208</v>
      </c>
      <c r="C17" s="19">
        <v>124</v>
      </c>
      <c r="D17" s="20">
        <v>0.1026</v>
      </c>
      <c r="E17" s="19">
        <v>91</v>
      </c>
    </row>
    <row r="18" spans="1:5" s="14" customFormat="1">
      <c r="A18" s="18" t="s">
        <v>424</v>
      </c>
      <c r="B18" s="19">
        <v>448</v>
      </c>
      <c r="C18" s="19">
        <v>24</v>
      </c>
      <c r="D18" s="20">
        <v>5.3600000000000002E-2</v>
      </c>
      <c r="E18" s="19">
        <v>17</v>
      </c>
    </row>
    <row r="19" spans="1:5" s="14" customFormat="1">
      <c r="A19" s="18" t="s">
        <v>437</v>
      </c>
      <c r="B19" s="19">
        <v>1715</v>
      </c>
      <c r="C19" s="19">
        <v>88</v>
      </c>
      <c r="D19" s="20">
        <v>5.1299999999999998E-2</v>
      </c>
      <c r="E19" s="19">
        <v>67</v>
      </c>
    </row>
    <row r="20" spans="1:5" s="14" customFormat="1">
      <c r="A20" s="18" t="s">
        <v>438</v>
      </c>
      <c r="B20" s="19">
        <v>1005</v>
      </c>
      <c r="C20" s="19">
        <v>94</v>
      </c>
      <c r="D20" s="20">
        <v>9.35E-2</v>
      </c>
      <c r="E20" s="19">
        <v>54</v>
      </c>
    </row>
    <row r="21" spans="1:5" s="14" customFormat="1">
      <c r="A21" s="18" t="s">
        <v>439</v>
      </c>
      <c r="B21" s="19">
        <v>1078</v>
      </c>
      <c r="C21" s="19">
        <v>77</v>
      </c>
      <c r="D21" s="20">
        <v>7.1400000000000005E-2</v>
      </c>
      <c r="E21" s="19">
        <v>60</v>
      </c>
    </row>
    <row r="22" spans="1:5" s="22" customFormat="1" ht="34.5" customHeight="1">
      <c r="A22" s="25" t="s">
        <v>14</v>
      </c>
      <c r="B22" s="23">
        <f>SUM(B7:B21)</f>
        <v>12350</v>
      </c>
      <c r="C22" s="23">
        <f>SUM(C7:C21)</f>
        <v>956</v>
      </c>
      <c r="D22" s="24">
        <f>C22/B22</f>
        <v>7.7408906882591097E-2</v>
      </c>
      <c r="E22" s="23">
        <f>SUM(E7:E21)</f>
        <v>665</v>
      </c>
    </row>
    <row r="23" spans="1:5" s="22" customFormat="1" ht="34.5" customHeight="1">
      <c r="A23" s="25" t="s">
        <v>16</v>
      </c>
      <c r="B23" s="23">
        <f>SUM(, B22)</f>
        <v>12350</v>
      </c>
      <c r="C23" s="23">
        <f>SUM(, C22)</f>
        <v>956</v>
      </c>
      <c r="D23" s="24">
        <f>C23/B23</f>
        <v>7.7408906882591097E-2</v>
      </c>
      <c r="E23" s="23">
        <f>SUM(, E22)</f>
        <v>665</v>
      </c>
    </row>
    <row r="24" spans="1:5" s="14" customFormat="1">
      <c r="A24" s="18" t="s">
        <v>17</v>
      </c>
      <c r="B24" s="18">
        <f>SUM(, B23)</f>
        <v>12350</v>
      </c>
      <c r="C24" s="18">
        <f>SUM(, C23)</f>
        <v>956</v>
      </c>
      <c r="D24" s="26">
        <f>C24/B24</f>
        <v>7.7408906882591097E-2</v>
      </c>
      <c r="E24" s="18">
        <f>SUM(, E23)</f>
        <v>665</v>
      </c>
    </row>
    <row r="25" spans="1:5" s="22" customFormat="1">
      <c r="A25" s="28" t="s">
        <v>1069</v>
      </c>
      <c r="B25" s="23">
        <v>49589</v>
      </c>
      <c r="C25" s="23">
        <v>8874</v>
      </c>
      <c r="D25" s="24">
        <v>0.17899999999999999</v>
      </c>
      <c r="E25" s="23">
        <v>6538</v>
      </c>
    </row>
    <row r="26" spans="1:5" s="22" customFormat="1">
      <c r="A26" s="28" t="s">
        <v>1064</v>
      </c>
      <c r="B26" s="23">
        <v>61939</v>
      </c>
      <c r="C26" s="23">
        <v>9830</v>
      </c>
      <c r="D26" s="24">
        <v>0.15870000000000001</v>
      </c>
      <c r="E26" s="23">
        <v>7203</v>
      </c>
    </row>
    <row r="27" spans="1:5" s="22" customFormat="1">
      <c r="A27" s="36" t="s">
        <v>1070</v>
      </c>
      <c r="B27" s="36"/>
      <c r="C27" s="36"/>
      <c r="D27" s="36"/>
      <c r="E27" s="36"/>
    </row>
    <row r="28" spans="1:5" s="22" customFormat="1">
      <c r="A28" s="23" t="s">
        <v>1071</v>
      </c>
      <c r="B28" s="23">
        <v>1080</v>
      </c>
      <c r="C28" s="23">
        <v>116</v>
      </c>
      <c r="D28" s="24">
        <v>0.1074</v>
      </c>
      <c r="E28" s="23">
        <v>86</v>
      </c>
    </row>
    <row r="29" spans="1:5" s="22" customFormat="1">
      <c r="A29" s="23" t="s">
        <v>1072</v>
      </c>
      <c r="B29" s="23">
        <v>759</v>
      </c>
      <c r="C29" s="23">
        <v>138</v>
      </c>
      <c r="D29" s="24">
        <v>0.18179999999999999</v>
      </c>
      <c r="E29" s="23">
        <v>100</v>
      </c>
    </row>
    <row r="30" spans="1:5" s="22" customFormat="1">
      <c r="A30" s="23" t="s">
        <v>1073</v>
      </c>
      <c r="B30" s="23">
        <v>1326</v>
      </c>
      <c r="C30" s="23">
        <v>277</v>
      </c>
      <c r="D30" s="24">
        <v>0.2089</v>
      </c>
      <c r="E30" s="23">
        <v>213</v>
      </c>
    </row>
    <row r="31" spans="1:5" s="22" customFormat="1">
      <c r="A31" s="23" t="s">
        <v>1074</v>
      </c>
      <c r="B31" s="23">
        <v>655</v>
      </c>
      <c r="C31" s="23">
        <v>77</v>
      </c>
      <c r="D31" s="24">
        <v>0.1176</v>
      </c>
      <c r="E31" s="23">
        <v>64</v>
      </c>
    </row>
    <row r="32" spans="1:5" s="22" customFormat="1">
      <c r="A32" s="23" t="s">
        <v>1075</v>
      </c>
      <c r="B32" s="23">
        <v>784</v>
      </c>
      <c r="C32" s="23">
        <v>160</v>
      </c>
      <c r="D32" s="24">
        <v>0.2041</v>
      </c>
      <c r="E32" s="23">
        <v>105</v>
      </c>
    </row>
    <row r="33" spans="1:5" s="22" customFormat="1">
      <c r="A33" s="23" t="s">
        <v>1076</v>
      </c>
      <c r="B33" s="23">
        <v>665</v>
      </c>
      <c r="C33" s="23">
        <v>185</v>
      </c>
      <c r="D33" s="24">
        <v>0.2782</v>
      </c>
      <c r="E33" s="23">
        <v>130</v>
      </c>
    </row>
    <row r="34" spans="1:5" s="22" customFormat="1">
      <c r="A34" s="23" t="s">
        <v>1077</v>
      </c>
      <c r="B34" s="23">
        <v>603</v>
      </c>
      <c r="C34" s="23">
        <v>97</v>
      </c>
      <c r="D34" s="24">
        <v>0.16089999999999999</v>
      </c>
      <c r="E34" s="23">
        <v>78</v>
      </c>
    </row>
    <row r="35" spans="1:5" s="22" customFormat="1">
      <c r="A35" s="23" t="s">
        <v>1078</v>
      </c>
      <c r="B35" s="23">
        <v>717</v>
      </c>
      <c r="C35" s="23">
        <v>130</v>
      </c>
      <c r="D35" s="24">
        <v>0.18129999999999999</v>
      </c>
      <c r="E35" s="23">
        <v>97</v>
      </c>
    </row>
    <row r="36" spans="1:5" s="22" customFormat="1">
      <c r="A36" s="23" t="s">
        <v>1080</v>
      </c>
      <c r="B36" s="23">
        <v>595</v>
      </c>
      <c r="C36" s="23">
        <v>61</v>
      </c>
      <c r="D36" s="24">
        <v>0.10249999999999999</v>
      </c>
      <c r="E36" s="23">
        <v>49</v>
      </c>
    </row>
    <row r="37" spans="1:5" s="22" customFormat="1">
      <c r="A37" s="23" t="s">
        <v>1081</v>
      </c>
      <c r="B37" s="23">
        <v>813</v>
      </c>
      <c r="C37" s="23">
        <v>105</v>
      </c>
      <c r="D37" s="24">
        <v>0.12920000000000001</v>
      </c>
      <c r="E37" s="23">
        <v>71</v>
      </c>
    </row>
    <row r="38" spans="1:5" s="22" customFormat="1">
      <c r="A38" s="23" t="s">
        <v>1082</v>
      </c>
      <c r="B38" s="23">
        <v>759</v>
      </c>
      <c r="C38" s="23">
        <v>65</v>
      </c>
      <c r="D38" s="24">
        <v>8.5599999999999996E-2</v>
      </c>
      <c r="E38" s="23">
        <v>52</v>
      </c>
    </row>
    <row r="39" spans="1:5" s="22" customFormat="1">
      <c r="A39" s="23" t="s">
        <v>1083</v>
      </c>
      <c r="B39" s="23">
        <v>887</v>
      </c>
      <c r="C39" s="23">
        <v>92</v>
      </c>
      <c r="D39" s="24">
        <v>0.1037</v>
      </c>
      <c r="E39" s="23">
        <v>71</v>
      </c>
    </row>
    <row r="40" spans="1:5" s="22" customFormat="1">
      <c r="A40" s="23" t="s">
        <v>1084</v>
      </c>
      <c r="B40" s="23">
        <v>885</v>
      </c>
      <c r="C40" s="23">
        <v>78</v>
      </c>
      <c r="D40" s="24">
        <v>8.8099999999999998E-2</v>
      </c>
      <c r="E40" s="23">
        <v>63</v>
      </c>
    </row>
    <row r="41" spans="1:5" s="22" customFormat="1">
      <c r="A41" s="23" t="s">
        <v>1085</v>
      </c>
      <c r="B41" s="23">
        <v>914</v>
      </c>
      <c r="C41" s="23">
        <v>109</v>
      </c>
      <c r="D41" s="24">
        <v>0.1193</v>
      </c>
      <c r="E41" s="23">
        <v>90</v>
      </c>
    </row>
    <row r="42" spans="1:5" s="22" customFormat="1">
      <c r="A42" s="23" t="s">
        <v>1086</v>
      </c>
      <c r="B42" s="23">
        <v>842</v>
      </c>
      <c r="C42" s="23">
        <v>110</v>
      </c>
      <c r="D42" s="24">
        <v>0.13059999999999999</v>
      </c>
      <c r="E42" s="23">
        <v>74</v>
      </c>
    </row>
    <row r="43" spans="1:5" s="22" customFormat="1">
      <c r="A43" s="23" t="s">
        <v>1087</v>
      </c>
      <c r="B43" s="23">
        <v>758</v>
      </c>
      <c r="C43" s="23">
        <v>69</v>
      </c>
      <c r="D43" s="24">
        <v>9.0999999999999998E-2</v>
      </c>
      <c r="E43" s="23">
        <v>62</v>
      </c>
    </row>
    <row r="44" spans="1:5" s="22" customFormat="1">
      <c r="A44" s="23" t="s">
        <v>1088</v>
      </c>
      <c r="B44" s="23">
        <v>815</v>
      </c>
      <c r="C44" s="23">
        <v>148</v>
      </c>
      <c r="D44" s="24">
        <v>0.18160000000000001</v>
      </c>
      <c r="E44" s="23">
        <v>117</v>
      </c>
    </row>
    <row r="45" spans="1:5" s="22" customFormat="1">
      <c r="A45" s="23" t="s">
        <v>1089</v>
      </c>
      <c r="B45" s="23">
        <v>871</v>
      </c>
      <c r="C45" s="23">
        <v>99</v>
      </c>
      <c r="D45" s="24">
        <v>0.1137</v>
      </c>
      <c r="E45" s="23">
        <v>78</v>
      </c>
    </row>
    <row r="46" spans="1:5" s="22" customFormat="1">
      <c r="A46" s="23" t="s">
        <v>1090</v>
      </c>
      <c r="B46" s="23">
        <v>847</v>
      </c>
      <c r="C46" s="23">
        <v>107</v>
      </c>
      <c r="D46" s="24">
        <v>0.1263</v>
      </c>
      <c r="E46" s="23">
        <v>87</v>
      </c>
    </row>
    <row r="47" spans="1:5" s="22" customFormat="1">
      <c r="A47" s="23" t="s">
        <v>1091</v>
      </c>
      <c r="B47" s="23">
        <v>697</v>
      </c>
      <c r="C47" s="23">
        <v>62</v>
      </c>
      <c r="D47" s="24">
        <v>8.8999999999999996E-2</v>
      </c>
      <c r="E47" s="23">
        <v>46</v>
      </c>
    </row>
    <row r="48" spans="1:5" s="22" customFormat="1">
      <c r="A48" s="23" t="s">
        <v>1092</v>
      </c>
      <c r="B48" s="23">
        <v>1298</v>
      </c>
      <c r="C48" s="23">
        <v>159</v>
      </c>
      <c r="D48" s="24">
        <v>0.1225</v>
      </c>
      <c r="E48" s="23">
        <v>123</v>
      </c>
    </row>
    <row r="49" spans="1:5" s="22" customFormat="1">
      <c r="A49" s="23" t="s">
        <v>1093</v>
      </c>
      <c r="B49" s="23">
        <v>958</v>
      </c>
      <c r="C49" s="23">
        <v>138</v>
      </c>
      <c r="D49" s="24">
        <v>0.14410000000000001</v>
      </c>
      <c r="E49" s="23">
        <v>100</v>
      </c>
    </row>
    <row r="50" spans="1:5" s="22" customFormat="1">
      <c r="A50" s="23" t="s">
        <v>1094</v>
      </c>
      <c r="B50" s="23">
        <v>558</v>
      </c>
      <c r="C50" s="23">
        <v>58</v>
      </c>
      <c r="D50" s="24">
        <v>0.10390000000000001</v>
      </c>
      <c r="E50" s="23">
        <v>39</v>
      </c>
    </row>
    <row r="51" spans="1:5" s="22" customFormat="1">
      <c r="A51" s="23" t="s">
        <v>1095</v>
      </c>
      <c r="B51" s="23">
        <v>790</v>
      </c>
      <c r="C51" s="23">
        <v>105</v>
      </c>
      <c r="D51" s="24">
        <v>0.13289999999999999</v>
      </c>
      <c r="E51" s="23">
        <v>85</v>
      </c>
    </row>
    <row r="52" spans="1:5" s="22" customFormat="1">
      <c r="A52" s="23" t="s">
        <v>1096</v>
      </c>
      <c r="B52" s="23">
        <v>876</v>
      </c>
      <c r="C52" s="23">
        <v>105</v>
      </c>
      <c r="D52" s="24">
        <v>0.11990000000000001</v>
      </c>
      <c r="E52" s="23">
        <v>74</v>
      </c>
    </row>
    <row r="53" spans="1:5" s="22" customFormat="1">
      <c r="A53" s="23" t="s">
        <v>1097</v>
      </c>
      <c r="B53" s="23">
        <v>1004</v>
      </c>
      <c r="C53" s="23">
        <v>181</v>
      </c>
      <c r="D53" s="24">
        <v>0.18029999999999999</v>
      </c>
      <c r="E53" s="23">
        <v>140</v>
      </c>
    </row>
    <row r="54" spans="1:5" s="22" customFormat="1">
      <c r="A54" s="23" t="s">
        <v>1098</v>
      </c>
      <c r="B54" s="23">
        <v>949</v>
      </c>
      <c r="C54" s="23">
        <v>180</v>
      </c>
      <c r="D54" s="24">
        <v>0.18970000000000001</v>
      </c>
      <c r="E54" s="23">
        <v>127</v>
      </c>
    </row>
    <row r="55" spans="1:5" s="22" customFormat="1">
      <c r="A55" s="23" t="s">
        <v>1099</v>
      </c>
      <c r="B55" s="23">
        <v>737</v>
      </c>
      <c r="C55" s="23">
        <v>228</v>
      </c>
      <c r="D55" s="24">
        <v>0.30940000000000001</v>
      </c>
      <c r="E55" s="23">
        <v>156</v>
      </c>
    </row>
    <row r="56" spans="1:5" s="22" customFormat="1">
      <c r="A56" s="23" t="s">
        <v>1100</v>
      </c>
      <c r="B56" s="23">
        <v>989</v>
      </c>
      <c r="C56" s="23">
        <v>268</v>
      </c>
      <c r="D56" s="24">
        <v>0.27100000000000002</v>
      </c>
      <c r="E56" s="23">
        <v>190</v>
      </c>
    </row>
    <row r="57" spans="1:5" s="22" customFormat="1">
      <c r="A57" s="23" t="s">
        <v>1101</v>
      </c>
      <c r="B57" s="23">
        <v>844</v>
      </c>
      <c r="C57" s="23">
        <v>323</v>
      </c>
      <c r="D57" s="24">
        <v>0.38269999999999998</v>
      </c>
      <c r="E57" s="23">
        <v>225</v>
      </c>
    </row>
    <row r="58" spans="1:5" s="22" customFormat="1">
      <c r="A58" s="23" t="s">
        <v>1102</v>
      </c>
      <c r="B58" s="23">
        <v>830</v>
      </c>
      <c r="C58" s="23">
        <v>113</v>
      </c>
      <c r="D58" s="24">
        <v>0.1361</v>
      </c>
      <c r="E58" s="23">
        <v>78</v>
      </c>
    </row>
    <row r="59" spans="1:5" s="22" customFormat="1">
      <c r="A59" s="23" t="s">
        <v>1103</v>
      </c>
      <c r="B59" s="23">
        <v>898</v>
      </c>
      <c r="C59" s="23">
        <v>368</v>
      </c>
      <c r="D59" s="24">
        <v>0.4098</v>
      </c>
      <c r="E59" s="23">
        <v>233</v>
      </c>
    </row>
    <row r="60" spans="1:5" s="22" customFormat="1">
      <c r="A60" s="23" t="s">
        <v>1104</v>
      </c>
      <c r="B60" s="23">
        <v>762</v>
      </c>
      <c r="C60" s="23">
        <v>314</v>
      </c>
      <c r="D60" s="24">
        <v>0.41210000000000002</v>
      </c>
      <c r="E60" s="23">
        <v>218</v>
      </c>
    </row>
    <row r="61" spans="1:5" s="22" customFormat="1">
      <c r="A61" s="23" t="s">
        <v>1105</v>
      </c>
      <c r="B61" s="23">
        <v>1014</v>
      </c>
      <c r="C61" s="23">
        <v>358</v>
      </c>
      <c r="D61" s="24">
        <v>0.35310000000000002</v>
      </c>
      <c r="E61" s="23">
        <v>253</v>
      </c>
    </row>
    <row r="62" spans="1:5" s="22" customFormat="1">
      <c r="A62" s="23" t="s">
        <v>1106</v>
      </c>
      <c r="B62" s="23">
        <v>953</v>
      </c>
      <c r="C62" s="23">
        <v>211</v>
      </c>
      <c r="D62" s="24">
        <v>0.22140000000000001</v>
      </c>
      <c r="E62" s="23">
        <v>170</v>
      </c>
    </row>
    <row r="63" spans="1:5" s="22" customFormat="1">
      <c r="A63" s="23" t="s">
        <v>1107</v>
      </c>
      <c r="B63" s="23">
        <v>954</v>
      </c>
      <c r="C63" s="23">
        <v>130</v>
      </c>
      <c r="D63" s="24">
        <v>0.1363</v>
      </c>
      <c r="E63" s="23">
        <v>101</v>
      </c>
    </row>
    <row r="64" spans="1:5" s="22" customFormat="1">
      <c r="A64" s="23" t="s">
        <v>1108</v>
      </c>
      <c r="B64" s="23">
        <v>1002</v>
      </c>
      <c r="C64" s="23">
        <v>256</v>
      </c>
      <c r="D64" s="24">
        <v>0.2555</v>
      </c>
      <c r="E64" s="23">
        <v>193</v>
      </c>
    </row>
    <row r="65" spans="1:5" s="22" customFormat="1">
      <c r="A65" s="23" t="s">
        <v>1109</v>
      </c>
      <c r="B65" s="23">
        <v>942</v>
      </c>
      <c r="C65" s="23">
        <v>243</v>
      </c>
      <c r="D65" s="24">
        <v>0.25800000000000001</v>
      </c>
      <c r="E65" s="23">
        <v>174</v>
      </c>
    </row>
    <row r="66" spans="1:5" s="22" customFormat="1">
      <c r="A66" s="23" t="s">
        <v>1110</v>
      </c>
      <c r="B66" s="23">
        <v>886</v>
      </c>
      <c r="C66" s="23">
        <v>151</v>
      </c>
      <c r="D66" s="24">
        <v>0.1704</v>
      </c>
      <c r="E66" s="23">
        <v>116</v>
      </c>
    </row>
    <row r="67" spans="1:5" s="22" customFormat="1">
      <c r="A67" s="23" t="s">
        <v>1111</v>
      </c>
      <c r="B67" s="23">
        <v>732</v>
      </c>
      <c r="C67" s="23">
        <v>169</v>
      </c>
      <c r="D67" s="24">
        <v>0.23089999999999999</v>
      </c>
      <c r="E67" s="23">
        <v>131</v>
      </c>
    </row>
    <row r="68" spans="1:5" s="22" customFormat="1">
      <c r="A68" s="23" t="s">
        <v>1112</v>
      </c>
      <c r="B68" s="23">
        <v>628</v>
      </c>
      <c r="C68" s="23">
        <v>172</v>
      </c>
      <c r="D68" s="24">
        <v>0.27389999999999998</v>
      </c>
      <c r="E68" s="23">
        <v>124</v>
      </c>
    </row>
    <row r="69" spans="1:5" s="22" customFormat="1">
      <c r="A69" s="23" t="s">
        <v>1117</v>
      </c>
      <c r="B69" s="23">
        <v>1046</v>
      </c>
      <c r="C69" s="23">
        <v>151</v>
      </c>
      <c r="D69" s="24">
        <v>0.1444</v>
      </c>
      <c r="E69" s="23">
        <v>103</v>
      </c>
    </row>
    <row r="70" spans="1:5" s="22" customFormat="1">
      <c r="A70" s="23" t="s">
        <v>1118</v>
      </c>
      <c r="B70" s="23">
        <v>874</v>
      </c>
      <c r="C70" s="23">
        <v>147</v>
      </c>
      <c r="D70" s="24">
        <v>0.16819999999999999</v>
      </c>
      <c r="E70" s="23">
        <v>91</v>
      </c>
    </row>
    <row r="71" spans="1:5" s="22" customFormat="1">
      <c r="A71" s="23" t="s">
        <v>1119</v>
      </c>
      <c r="B71" s="23">
        <v>983</v>
      </c>
      <c r="C71" s="23">
        <v>133</v>
      </c>
      <c r="D71" s="24">
        <v>0.1353</v>
      </c>
      <c r="E71" s="23">
        <v>111</v>
      </c>
    </row>
    <row r="72" spans="1:5" s="22" customFormat="1">
      <c r="A72" s="23" t="s">
        <v>1120</v>
      </c>
      <c r="B72" s="23">
        <v>872</v>
      </c>
      <c r="C72" s="23">
        <v>209</v>
      </c>
      <c r="D72" s="24">
        <v>0.2397</v>
      </c>
      <c r="E72" s="23">
        <v>152</v>
      </c>
    </row>
    <row r="73" spans="1:5" s="22" customFormat="1">
      <c r="A73" s="23" t="s">
        <v>1121</v>
      </c>
      <c r="B73" s="23">
        <v>801</v>
      </c>
      <c r="C73" s="23">
        <v>154</v>
      </c>
      <c r="D73" s="24">
        <v>0.1923</v>
      </c>
      <c r="E73" s="23">
        <v>119</v>
      </c>
    </row>
    <row r="74" spans="1:5" s="22" customFormat="1">
      <c r="A74" s="23" t="s">
        <v>1122</v>
      </c>
      <c r="B74" s="23">
        <v>784</v>
      </c>
      <c r="C74" s="23">
        <v>130</v>
      </c>
      <c r="D74" s="24">
        <v>0.1658</v>
      </c>
      <c r="E74" s="23">
        <v>102</v>
      </c>
    </row>
    <row r="75" spans="1:5" s="22" customFormat="1">
      <c r="A75" s="23" t="s">
        <v>1123</v>
      </c>
      <c r="B75" s="23">
        <v>928</v>
      </c>
      <c r="C75" s="23">
        <v>109</v>
      </c>
      <c r="D75" s="24">
        <v>0.11749999999999999</v>
      </c>
      <c r="E75" s="23">
        <v>92</v>
      </c>
    </row>
    <row r="76" spans="1:5" s="22" customFormat="1">
      <c r="A76" s="23" t="s">
        <v>1124</v>
      </c>
      <c r="B76" s="23">
        <v>660</v>
      </c>
      <c r="C76" s="23">
        <v>94</v>
      </c>
      <c r="D76" s="24">
        <v>0.1424</v>
      </c>
      <c r="E76" s="23">
        <v>74</v>
      </c>
    </row>
    <row r="77" spans="1:5" s="22" customFormat="1">
      <c r="A77" s="23" t="s">
        <v>1125</v>
      </c>
      <c r="B77" s="23">
        <v>1077</v>
      </c>
      <c r="C77" s="23">
        <v>165</v>
      </c>
      <c r="D77" s="24">
        <v>0.1532</v>
      </c>
      <c r="E77" s="23">
        <v>137</v>
      </c>
    </row>
    <row r="78" spans="1:5" s="22" customFormat="1">
      <c r="A78" s="23" t="s">
        <v>1126</v>
      </c>
      <c r="B78" s="23">
        <v>1176</v>
      </c>
      <c r="C78" s="23">
        <v>191</v>
      </c>
      <c r="D78" s="24">
        <v>0.16239999999999999</v>
      </c>
      <c r="E78" s="23">
        <v>143</v>
      </c>
    </row>
    <row r="79" spans="1:5" s="22" customFormat="1">
      <c r="A79" s="23" t="s">
        <v>1127</v>
      </c>
      <c r="B79" s="23">
        <v>984</v>
      </c>
      <c r="C79" s="23">
        <v>95</v>
      </c>
      <c r="D79" s="24">
        <v>9.6500000000000002E-2</v>
      </c>
      <c r="E79" s="23">
        <v>73</v>
      </c>
    </row>
    <row r="80" spans="1:5" s="22" customFormat="1">
      <c r="A80" s="23" t="s">
        <v>1128</v>
      </c>
      <c r="B80" s="23">
        <v>720</v>
      </c>
      <c r="C80" s="23">
        <v>92</v>
      </c>
      <c r="D80" s="24">
        <v>0.12770000000000001</v>
      </c>
      <c r="E80" s="23">
        <v>78</v>
      </c>
    </row>
    <row r="81" spans="1:5" s="22" customFormat="1">
      <c r="A81" s="23" t="s">
        <v>1129</v>
      </c>
      <c r="B81" s="23">
        <v>833</v>
      </c>
      <c r="C81" s="23">
        <v>66</v>
      </c>
      <c r="D81" s="24">
        <v>7.9200000000000007E-2</v>
      </c>
      <c r="E81" s="23">
        <v>49</v>
      </c>
    </row>
    <row r="82" spans="1:5" s="22" customFormat="1">
      <c r="A82" s="23" t="s">
        <v>1130</v>
      </c>
      <c r="B82" s="23">
        <v>521</v>
      </c>
      <c r="C82" s="23">
        <v>62</v>
      </c>
      <c r="D82" s="24">
        <v>0.11899999999999999</v>
      </c>
      <c r="E82" s="23">
        <v>52</v>
      </c>
    </row>
    <row r="83" spans="1:5" s="22" customFormat="1">
      <c r="A83" s="23" t="s">
        <v>1131</v>
      </c>
      <c r="B83" s="23">
        <v>944</v>
      </c>
      <c r="C83" s="23">
        <v>121</v>
      </c>
      <c r="D83" s="24">
        <v>0.12820000000000001</v>
      </c>
      <c r="E83" s="23">
        <v>94</v>
      </c>
    </row>
    <row r="84" spans="1:5" s="22" customFormat="1">
      <c r="A84" s="23" t="s">
        <v>1132</v>
      </c>
      <c r="B84" s="23">
        <v>853</v>
      </c>
      <c r="C84" s="23">
        <v>71</v>
      </c>
      <c r="D84" s="24">
        <v>8.3199999999999996E-2</v>
      </c>
      <c r="E84" s="23">
        <v>57</v>
      </c>
    </row>
    <row r="85" spans="1:5" s="22" customFormat="1">
      <c r="A85" s="23" t="s">
        <v>1133</v>
      </c>
      <c r="B85" s="23">
        <v>657</v>
      </c>
      <c r="C85" s="23">
        <v>369</v>
      </c>
      <c r="D85" s="24">
        <v>0.56159999999999999</v>
      </c>
      <c r="E85" s="23">
        <v>228</v>
      </c>
    </row>
    <row r="86" spans="1:5" s="22" customFormat="1">
      <c r="A86" s="36" t="s">
        <v>1134</v>
      </c>
      <c r="B86" s="36">
        <f>SUM(B28:B85)</f>
        <v>49589</v>
      </c>
      <c r="C86" s="36">
        <f>SUM(C28:C85)</f>
        <v>8874</v>
      </c>
      <c r="D86" s="32">
        <v>0.17899999999999999</v>
      </c>
      <c r="E86" s="36">
        <f>SUM(E28:E85)</f>
        <v>6538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2" manualBreakCount="2">
    <brk id="22" max="16383" man="1"/>
    <brk id="23" max="16383" man="1"/>
  </rowBreaks>
  <colBreaks count="1" manualBreakCount="1">
    <brk id="5"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535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rgb="FFFF0000"/>
  </sheetPr>
  <dimension ref="A1:Q86"/>
  <sheetViews>
    <sheetView workbookViewId="0">
      <pane xSplit="4" ySplit="6" topLeftCell="E60" activePane="bottomRight" state="frozen"/>
      <selection pane="topRight" activeCell="G1" sqref="G1"/>
      <selection pane="bottomLeft" activeCell="A7" sqref="A7"/>
      <selection pane="bottomRight" activeCell="A25" sqref="A25:D86"/>
    </sheetView>
  </sheetViews>
  <sheetFormatPr defaultRowHeight="15"/>
  <cols>
    <col min="1" max="1" width="13.7109375" customWidth="1"/>
    <col min="2" max="3" width="6.7109375" customWidth="1"/>
    <col min="4" max="4" width="7.855468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537</v>
      </c>
      <c r="F4" s="47"/>
      <c r="G4" s="47"/>
      <c r="H4" s="47"/>
      <c r="I4" s="47"/>
      <c r="J4" s="47"/>
      <c r="K4" s="47"/>
      <c r="L4" s="47"/>
      <c r="M4" s="47"/>
      <c r="N4" s="47"/>
      <c r="O4" s="47"/>
      <c r="P4" s="47"/>
      <c r="Q4" s="47"/>
    </row>
    <row r="5" spans="1:17" ht="25.5" customHeight="1">
      <c r="E5" s="49" t="s">
        <v>537</v>
      </c>
      <c r="F5" s="49"/>
      <c r="G5" s="49"/>
      <c r="H5" s="49"/>
      <c r="I5" s="49"/>
      <c r="J5" s="49"/>
      <c r="K5" s="49"/>
      <c r="L5" s="49"/>
      <c r="M5" s="49"/>
      <c r="N5" s="49"/>
      <c r="O5" s="49"/>
      <c r="P5" s="49"/>
      <c r="Q5" s="49"/>
    </row>
    <row r="6" spans="1:17" s="12" customFormat="1" ht="150" customHeight="1">
      <c r="B6" s="13" t="s">
        <v>7</v>
      </c>
      <c r="C6" s="13" t="s">
        <v>8</v>
      </c>
      <c r="D6" s="13" t="s">
        <v>9</v>
      </c>
      <c r="E6" s="21" t="s">
        <v>538</v>
      </c>
    </row>
    <row r="7" spans="1:17">
      <c r="A7" s="15" t="s">
        <v>436</v>
      </c>
      <c r="B7" s="16">
        <v>866</v>
      </c>
      <c r="C7" s="16">
        <v>119</v>
      </c>
      <c r="D7" s="17">
        <v>0.13739999999999999</v>
      </c>
      <c r="E7" s="16">
        <v>85</v>
      </c>
    </row>
    <row r="8" spans="1:17" s="14" customFormat="1">
      <c r="A8" s="18" t="s">
        <v>420</v>
      </c>
      <c r="B8" s="19">
        <v>489</v>
      </c>
      <c r="C8" s="19">
        <v>34</v>
      </c>
      <c r="D8" s="20">
        <v>6.9500000000000006E-2</v>
      </c>
      <c r="E8" s="19">
        <v>28</v>
      </c>
    </row>
    <row r="9" spans="1:17" s="14" customFormat="1">
      <c r="A9" s="18" t="s">
        <v>528</v>
      </c>
      <c r="B9" s="19">
        <v>586</v>
      </c>
      <c r="C9" s="19">
        <v>36</v>
      </c>
      <c r="D9" s="20">
        <v>6.1400000000000003E-2</v>
      </c>
      <c r="E9" s="19">
        <v>29</v>
      </c>
    </row>
    <row r="10" spans="1:17" s="14" customFormat="1">
      <c r="A10" s="18" t="s">
        <v>421</v>
      </c>
      <c r="B10" s="19">
        <v>887</v>
      </c>
      <c r="C10" s="19">
        <v>62</v>
      </c>
      <c r="D10" s="20">
        <v>6.9900000000000004E-2</v>
      </c>
      <c r="E10" s="19">
        <v>43</v>
      </c>
    </row>
    <row r="11" spans="1:17" s="14" customFormat="1">
      <c r="A11" s="18" t="s">
        <v>422</v>
      </c>
      <c r="B11" s="19">
        <v>737</v>
      </c>
      <c r="C11" s="19">
        <v>25</v>
      </c>
      <c r="D11" s="20">
        <v>3.39E-2</v>
      </c>
      <c r="E11" s="19">
        <v>17</v>
      </c>
    </row>
    <row r="12" spans="1:17" s="14" customFormat="1">
      <c r="A12" s="18" t="s">
        <v>529</v>
      </c>
      <c r="B12" s="19">
        <v>743</v>
      </c>
      <c r="C12" s="19">
        <v>33</v>
      </c>
      <c r="D12" s="20">
        <v>4.4400000000000002E-2</v>
      </c>
      <c r="E12" s="19">
        <v>20</v>
      </c>
    </row>
    <row r="13" spans="1:17" s="14" customFormat="1">
      <c r="A13" s="18" t="s">
        <v>530</v>
      </c>
      <c r="B13" s="19">
        <v>881</v>
      </c>
      <c r="C13" s="19">
        <v>87</v>
      </c>
      <c r="D13" s="20">
        <v>9.8799999999999999E-2</v>
      </c>
      <c r="E13" s="19">
        <v>66</v>
      </c>
    </row>
    <row r="14" spans="1:17" s="14" customFormat="1">
      <c r="A14" s="18" t="s">
        <v>531</v>
      </c>
      <c r="B14" s="19">
        <v>417</v>
      </c>
      <c r="C14" s="19">
        <v>57</v>
      </c>
      <c r="D14" s="20">
        <v>0.13669999999999999</v>
      </c>
      <c r="E14" s="19">
        <v>47</v>
      </c>
    </row>
    <row r="15" spans="1:17" s="14" customFormat="1">
      <c r="A15" s="18" t="s">
        <v>532</v>
      </c>
      <c r="B15" s="19">
        <v>717</v>
      </c>
      <c r="C15" s="19">
        <v>82</v>
      </c>
      <c r="D15" s="20">
        <v>0.1144</v>
      </c>
      <c r="E15" s="19">
        <v>69</v>
      </c>
    </row>
    <row r="16" spans="1:17" s="14" customFormat="1">
      <c r="A16" s="18" t="s">
        <v>10</v>
      </c>
      <c r="B16" s="19">
        <v>573</v>
      </c>
      <c r="C16" s="19">
        <v>14</v>
      </c>
      <c r="D16" s="20">
        <v>2.4400000000000002E-2</v>
      </c>
      <c r="E16" s="19">
        <v>8</v>
      </c>
    </row>
    <row r="17" spans="1:5" s="14" customFormat="1">
      <c r="A17" s="18" t="s">
        <v>423</v>
      </c>
      <c r="B17" s="19">
        <v>1208</v>
      </c>
      <c r="C17" s="19">
        <v>124</v>
      </c>
      <c r="D17" s="20">
        <v>0.1026</v>
      </c>
      <c r="E17" s="19">
        <v>94</v>
      </c>
    </row>
    <row r="18" spans="1:5" s="14" customFormat="1">
      <c r="A18" s="18" t="s">
        <v>424</v>
      </c>
      <c r="B18" s="19">
        <v>448</v>
      </c>
      <c r="C18" s="19">
        <v>24</v>
      </c>
      <c r="D18" s="20">
        <v>5.3600000000000002E-2</v>
      </c>
      <c r="E18" s="19">
        <v>18</v>
      </c>
    </row>
    <row r="19" spans="1:5" s="14" customFormat="1">
      <c r="A19" s="18" t="s">
        <v>437</v>
      </c>
      <c r="B19" s="19">
        <v>1715</v>
      </c>
      <c r="C19" s="19">
        <v>88</v>
      </c>
      <c r="D19" s="20">
        <v>5.1299999999999998E-2</v>
      </c>
      <c r="E19" s="19">
        <v>67</v>
      </c>
    </row>
    <row r="20" spans="1:5" s="14" customFormat="1">
      <c r="A20" s="18" t="s">
        <v>438</v>
      </c>
      <c r="B20" s="19">
        <v>1005</v>
      </c>
      <c r="C20" s="19">
        <v>94</v>
      </c>
      <c r="D20" s="20">
        <v>9.35E-2</v>
      </c>
      <c r="E20" s="19">
        <v>70</v>
      </c>
    </row>
    <row r="21" spans="1:5" s="14" customFormat="1">
      <c r="A21" s="18" t="s">
        <v>439</v>
      </c>
      <c r="B21" s="19">
        <v>1078</v>
      </c>
      <c r="C21" s="19">
        <v>77</v>
      </c>
      <c r="D21" s="20">
        <v>7.1400000000000005E-2</v>
      </c>
      <c r="E21" s="19">
        <v>60</v>
      </c>
    </row>
    <row r="22" spans="1:5" s="22" customFormat="1" ht="34.5" customHeight="1">
      <c r="A22" s="25" t="s">
        <v>14</v>
      </c>
      <c r="B22" s="23">
        <f>SUM(B7:B21)</f>
        <v>12350</v>
      </c>
      <c r="C22" s="23">
        <f>SUM(C7:C21)</f>
        <v>956</v>
      </c>
      <c r="D22" s="24">
        <f>C22/B22</f>
        <v>7.7408906882591097E-2</v>
      </c>
      <c r="E22" s="23">
        <f>SUM(E7:E21)</f>
        <v>721</v>
      </c>
    </row>
    <row r="23" spans="1:5" s="22" customFormat="1" ht="34.5" customHeight="1">
      <c r="A23" s="25" t="s">
        <v>16</v>
      </c>
      <c r="B23" s="23">
        <f>SUM(, B22)</f>
        <v>12350</v>
      </c>
      <c r="C23" s="23">
        <f>SUM(, C22)</f>
        <v>956</v>
      </c>
      <c r="D23" s="24">
        <f>C23/B23</f>
        <v>7.7408906882591097E-2</v>
      </c>
      <c r="E23" s="23">
        <f>SUM(, E22)</f>
        <v>721</v>
      </c>
    </row>
    <row r="24" spans="1:5" s="14" customFormat="1">
      <c r="A24" s="18" t="s">
        <v>17</v>
      </c>
      <c r="B24" s="18">
        <f>SUM(, B23)</f>
        <v>12350</v>
      </c>
      <c r="C24" s="18">
        <f>SUM(, C23)</f>
        <v>956</v>
      </c>
      <c r="D24" s="26">
        <f>C24/B24</f>
        <v>7.7408906882591097E-2</v>
      </c>
      <c r="E24" s="18">
        <f>SUM(, E23)</f>
        <v>721</v>
      </c>
    </row>
    <row r="25" spans="1:5" s="22" customFormat="1">
      <c r="A25" s="28" t="s">
        <v>1069</v>
      </c>
      <c r="B25" s="23">
        <v>49589</v>
      </c>
      <c r="C25" s="23">
        <v>8874</v>
      </c>
      <c r="D25" s="24">
        <v>0.17899999999999999</v>
      </c>
      <c r="E25" s="23">
        <v>5965</v>
      </c>
    </row>
    <row r="26" spans="1:5" s="22" customFormat="1">
      <c r="A26" s="28" t="s">
        <v>1064</v>
      </c>
      <c r="B26" s="23">
        <v>61939</v>
      </c>
      <c r="C26" s="23">
        <v>9830</v>
      </c>
      <c r="D26" s="24">
        <v>0.15870000000000001</v>
      </c>
      <c r="E26" s="23">
        <v>6686</v>
      </c>
    </row>
    <row r="27" spans="1:5" s="22" customFormat="1">
      <c r="A27" s="36" t="s">
        <v>1070</v>
      </c>
      <c r="B27" s="36"/>
      <c r="C27" s="36"/>
      <c r="D27" s="36"/>
    </row>
    <row r="28" spans="1:5" s="22" customFormat="1">
      <c r="A28" s="23" t="s">
        <v>1071</v>
      </c>
      <c r="B28" s="23">
        <v>1080</v>
      </c>
      <c r="C28" s="23">
        <v>116</v>
      </c>
      <c r="D28" s="24">
        <v>0.1074</v>
      </c>
      <c r="E28" s="23">
        <v>74</v>
      </c>
    </row>
    <row r="29" spans="1:5" s="22" customFormat="1">
      <c r="A29" s="23" t="s">
        <v>1072</v>
      </c>
      <c r="B29" s="23">
        <v>759</v>
      </c>
      <c r="C29" s="23">
        <v>138</v>
      </c>
      <c r="D29" s="24">
        <v>0.18179999999999999</v>
      </c>
      <c r="E29" s="23">
        <v>76</v>
      </c>
    </row>
    <row r="30" spans="1:5" s="22" customFormat="1">
      <c r="A30" s="23" t="s">
        <v>1073</v>
      </c>
      <c r="B30" s="23">
        <v>1326</v>
      </c>
      <c r="C30" s="23">
        <v>277</v>
      </c>
      <c r="D30" s="24">
        <v>0.2089</v>
      </c>
      <c r="E30" s="23">
        <v>200</v>
      </c>
    </row>
    <row r="31" spans="1:5" s="22" customFormat="1">
      <c r="A31" s="23" t="s">
        <v>1074</v>
      </c>
      <c r="B31" s="23">
        <v>655</v>
      </c>
      <c r="C31" s="23">
        <v>77</v>
      </c>
      <c r="D31" s="24">
        <v>0.1176</v>
      </c>
      <c r="E31" s="23">
        <v>49</v>
      </c>
    </row>
    <row r="32" spans="1:5" s="22" customFormat="1">
      <c r="A32" s="23" t="s">
        <v>1075</v>
      </c>
      <c r="B32" s="23">
        <v>784</v>
      </c>
      <c r="C32" s="23">
        <v>160</v>
      </c>
      <c r="D32" s="24">
        <v>0.2041</v>
      </c>
      <c r="E32" s="23">
        <v>109</v>
      </c>
    </row>
    <row r="33" spans="1:5" s="22" customFormat="1">
      <c r="A33" s="23" t="s">
        <v>1076</v>
      </c>
      <c r="B33" s="23">
        <v>665</v>
      </c>
      <c r="C33" s="23">
        <v>185</v>
      </c>
      <c r="D33" s="24">
        <v>0.2782</v>
      </c>
      <c r="E33" s="23">
        <v>119</v>
      </c>
    </row>
    <row r="34" spans="1:5" s="22" customFormat="1">
      <c r="A34" s="23" t="s">
        <v>1077</v>
      </c>
      <c r="B34" s="23">
        <v>603</v>
      </c>
      <c r="C34" s="23">
        <v>97</v>
      </c>
      <c r="D34" s="24">
        <v>0.16089999999999999</v>
      </c>
      <c r="E34" s="23">
        <v>74</v>
      </c>
    </row>
    <row r="35" spans="1:5" s="22" customFormat="1">
      <c r="A35" s="23" t="s">
        <v>1078</v>
      </c>
      <c r="B35" s="23">
        <v>717</v>
      </c>
      <c r="C35" s="23">
        <v>130</v>
      </c>
      <c r="D35" s="24">
        <v>0.18129999999999999</v>
      </c>
      <c r="E35" s="23">
        <v>78</v>
      </c>
    </row>
    <row r="36" spans="1:5" s="22" customFormat="1">
      <c r="A36" s="23" t="s">
        <v>1080</v>
      </c>
      <c r="B36" s="23">
        <v>595</v>
      </c>
      <c r="C36" s="23">
        <v>61</v>
      </c>
      <c r="D36" s="24">
        <v>0.10249999999999999</v>
      </c>
      <c r="E36" s="23">
        <v>43</v>
      </c>
    </row>
    <row r="37" spans="1:5" s="22" customFormat="1">
      <c r="A37" s="23" t="s">
        <v>1081</v>
      </c>
      <c r="B37" s="23">
        <v>813</v>
      </c>
      <c r="C37" s="23">
        <v>105</v>
      </c>
      <c r="D37" s="24">
        <v>0.12920000000000001</v>
      </c>
      <c r="E37" s="23">
        <v>65</v>
      </c>
    </row>
    <row r="38" spans="1:5" s="22" customFormat="1">
      <c r="A38" s="23" t="s">
        <v>1082</v>
      </c>
      <c r="B38" s="23">
        <v>759</v>
      </c>
      <c r="C38" s="23">
        <v>65</v>
      </c>
      <c r="D38" s="24">
        <v>8.5599999999999996E-2</v>
      </c>
      <c r="E38" s="23">
        <v>45</v>
      </c>
    </row>
    <row r="39" spans="1:5" s="22" customFormat="1">
      <c r="A39" s="23" t="s">
        <v>1083</v>
      </c>
      <c r="B39" s="23">
        <v>887</v>
      </c>
      <c r="C39" s="23">
        <v>92</v>
      </c>
      <c r="D39" s="24">
        <v>0.1037</v>
      </c>
      <c r="E39" s="23">
        <v>48</v>
      </c>
    </row>
    <row r="40" spans="1:5" s="22" customFormat="1">
      <c r="A40" s="23" t="s">
        <v>1084</v>
      </c>
      <c r="B40" s="23">
        <v>885</v>
      </c>
      <c r="C40" s="23">
        <v>78</v>
      </c>
      <c r="D40" s="24">
        <v>8.8099999999999998E-2</v>
      </c>
      <c r="E40" s="23">
        <v>41</v>
      </c>
    </row>
    <row r="41" spans="1:5" s="22" customFormat="1">
      <c r="A41" s="23" t="s">
        <v>1085</v>
      </c>
      <c r="B41" s="23">
        <v>914</v>
      </c>
      <c r="C41" s="23">
        <v>109</v>
      </c>
      <c r="D41" s="24">
        <v>0.1193</v>
      </c>
      <c r="E41" s="23">
        <v>63</v>
      </c>
    </row>
    <row r="42" spans="1:5" s="22" customFormat="1">
      <c r="A42" s="23" t="s">
        <v>1086</v>
      </c>
      <c r="B42" s="23">
        <v>842</v>
      </c>
      <c r="C42" s="23">
        <v>110</v>
      </c>
      <c r="D42" s="24">
        <v>0.13059999999999999</v>
      </c>
      <c r="E42" s="23">
        <v>76</v>
      </c>
    </row>
    <row r="43" spans="1:5" s="22" customFormat="1">
      <c r="A43" s="23" t="s">
        <v>1087</v>
      </c>
      <c r="B43" s="23">
        <v>758</v>
      </c>
      <c r="C43" s="23">
        <v>69</v>
      </c>
      <c r="D43" s="24">
        <v>9.0999999999999998E-2</v>
      </c>
      <c r="E43" s="23">
        <v>46</v>
      </c>
    </row>
    <row r="44" spans="1:5" s="22" customFormat="1">
      <c r="A44" s="23" t="s">
        <v>1088</v>
      </c>
      <c r="B44" s="23">
        <v>815</v>
      </c>
      <c r="C44" s="23">
        <v>148</v>
      </c>
      <c r="D44" s="24">
        <v>0.18160000000000001</v>
      </c>
      <c r="E44" s="23">
        <v>111</v>
      </c>
    </row>
    <row r="45" spans="1:5" s="22" customFormat="1">
      <c r="A45" s="23" t="s">
        <v>1089</v>
      </c>
      <c r="B45" s="23">
        <v>871</v>
      </c>
      <c r="C45" s="23">
        <v>99</v>
      </c>
      <c r="D45" s="24">
        <v>0.1137</v>
      </c>
      <c r="E45" s="23">
        <v>55</v>
      </c>
    </row>
    <row r="46" spans="1:5" s="22" customFormat="1">
      <c r="A46" s="23" t="s">
        <v>1090</v>
      </c>
      <c r="B46" s="23">
        <v>847</v>
      </c>
      <c r="C46" s="23">
        <v>107</v>
      </c>
      <c r="D46" s="24">
        <v>0.1263</v>
      </c>
      <c r="E46" s="23">
        <v>80</v>
      </c>
    </row>
    <row r="47" spans="1:5" s="22" customFormat="1">
      <c r="A47" s="23" t="s">
        <v>1091</v>
      </c>
      <c r="B47" s="23">
        <v>697</v>
      </c>
      <c r="C47" s="23">
        <v>62</v>
      </c>
      <c r="D47" s="24">
        <v>8.8999999999999996E-2</v>
      </c>
      <c r="E47" s="23">
        <v>35</v>
      </c>
    </row>
    <row r="48" spans="1:5" s="22" customFormat="1">
      <c r="A48" s="23" t="s">
        <v>1092</v>
      </c>
      <c r="B48" s="23">
        <v>1298</v>
      </c>
      <c r="C48" s="23">
        <v>159</v>
      </c>
      <c r="D48" s="24">
        <v>0.1225</v>
      </c>
      <c r="E48" s="23">
        <v>105</v>
      </c>
    </row>
    <row r="49" spans="1:5" s="22" customFormat="1">
      <c r="A49" s="23" t="s">
        <v>1093</v>
      </c>
      <c r="B49" s="23">
        <v>958</v>
      </c>
      <c r="C49" s="23">
        <v>138</v>
      </c>
      <c r="D49" s="24">
        <v>0.14410000000000001</v>
      </c>
      <c r="E49" s="23">
        <v>98</v>
      </c>
    </row>
    <row r="50" spans="1:5" s="22" customFormat="1">
      <c r="A50" s="23" t="s">
        <v>1094</v>
      </c>
      <c r="B50" s="23">
        <v>558</v>
      </c>
      <c r="C50" s="23">
        <v>58</v>
      </c>
      <c r="D50" s="24">
        <v>0.10390000000000001</v>
      </c>
      <c r="E50" s="23">
        <v>36</v>
      </c>
    </row>
    <row r="51" spans="1:5" s="22" customFormat="1">
      <c r="A51" s="23" t="s">
        <v>1095</v>
      </c>
      <c r="B51" s="23">
        <v>790</v>
      </c>
      <c r="C51" s="23">
        <v>105</v>
      </c>
      <c r="D51" s="24">
        <v>0.13289999999999999</v>
      </c>
      <c r="E51" s="23">
        <v>73</v>
      </c>
    </row>
    <row r="52" spans="1:5" s="22" customFormat="1">
      <c r="A52" s="23" t="s">
        <v>1096</v>
      </c>
      <c r="B52" s="23">
        <v>876</v>
      </c>
      <c r="C52" s="23">
        <v>105</v>
      </c>
      <c r="D52" s="24">
        <v>0.11990000000000001</v>
      </c>
      <c r="E52" s="23">
        <v>72</v>
      </c>
    </row>
    <row r="53" spans="1:5" s="22" customFormat="1">
      <c r="A53" s="23" t="s">
        <v>1097</v>
      </c>
      <c r="B53" s="23">
        <v>1004</v>
      </c>
      <c r="C53" s="23">
        <v>181</v>
      </c>
      <c r="D53" s="24">
        <v>0.18029999999999999</v>
      </c>
      <c r="E53" s="23">
        <v>135</v>
      </c>
    </row>
    <row r="54" spans="1:5" s="22" customFormat="1">
      <c r="A54" s="23" t="s">
        <v>1098</v>
      </c>
      <c r="B54" s="23">
        <v>949</v>
      </c>
      <c r="C54" s="23">
        <v>180</v>
      </c>
      <c r="D54" s="24">
        <v>0.18970000000000001</v>
      </c>
      <c r="E54" s="23">
        <v>124</v>
      </c>
    </row>
    <row r="55" spans="1:5" s="22" customFormat="1">
      <c r="A55" s="23" t="s">
        <v>1099</v>
      </c>
      <c r="B55" s="23">
        <v>737</v>
      </c>
      <c r="C55" s="23">
        <v>228</v>
      </c>
      <c r="D55" s="24">
        <v>0.30940000000000001</v>
      </c>
      <c r="E55" s="23">
        <v>148</v>
      </c>
    </row>
    <row r="56" spans="1:5" s="22" customFormat="1">
      <c r="A56" s="23" t="s">
        <v>1100</v>
      </c>
      <c r="B56" s="23">
        <v>989</v>
      </c>
      <c r="C56" s="23">
        <v>268</v>
      </c>
      <c r="D56" s="24">
        <v>0.27100000000000002</v>
      </c>
      <c r="E56" s="23">
        <v>192</v>
      </c>
    </row>
    <row r="57" spans="1:5" s="22" customFormat="1">
      <c r="A57" s="23" t="s">
        <v>1101</v>
      </c>
      <c r="B57" s="23">
        <v>844</v>
      </c>
      <c r="C57" s="23">
        <v>323</v>
      </c>
      <c r="D57" s="24">
        <v>0.38269999999999998</v>
      </c>
      <c r="E57" s="23">
        <v>243</v>
      </c>
    </row>
    <row r="58" spans="1:5" s="22" customFormat="1">
      <c r="A58" s="23" t="s">
        <v>1102</v>
      </c>
      <c r="B58" s="23">
        <v>830</v>
      </c>
      <c r="C58" s="23">
        <v>113</v>
      </c>
      <c r="D58" s="24">
        <v>0.1361</v>
      </c>
      <c r="E58" s="23">
        <v>64</v>
      </c>
    </row>
    <row r="59" spans="1:5" s="22" customFormat="1">
      <c r="A59" s="23" t="s">
        <v>1103</v>
      </c>
      <c r="B59" s="23">
        <v>898</v>
      </c>
      <c r="C59" s="23">
        <v>368</v>
      </c>
      <c r="D59" s="24">
        <v>0.4098</v>
      </c>
      <c r="E59" s="23">
        <v>254</v>
      </c>
    </row>
    <row r="60" spans="1:5" s="22" customFormat="1">
      <c r="A60" s="23" t="s">
        <v>1104</v>
      </c>
      <c r="B60" s="23">
        <v>762</v>
      </c>
      <c r="C60" s="23">
        <v>314</v>
      </c>
      <c r="D60" s="24">
        <v>0.41210000000000002</v>
      </c>
      <c r="E60" s="23">
        <v>235</v>
      </c>
    </row>
    <row r="61" spans="1:5" s="22" customFormat="1">
      <c r="A61" s="23" t="s">
        <v>1105</v>
      </c>
      <c r="B61" s="23">
        <v>1014</v>
      </c>
      <c r="C61" s="23">
        <v>358</v>
      </c>
      <c r="D61" s="24">
        <v>0.35310000000000002</v>
      </c>
      <c r="E61" s="23">
        <v>278</v>
      </c>
    </row>
    <row r="62" spans="1:5" s="22" customFormat="1">
      <c r="A62" s="23" t="s">
        <v>1106</v>
      </c>
      <c r="B62" s="23">
        <v>953</v>
      </c>
      <c r="C62" s="23">
        <v>211</v>
      </c>
      <c r="D62" s="24">
        <v>0.22140000000000001</v>
      </c>
      <c r="E62" s="23">
        <v>149</v>
      </c>
    </row>
    <row r="63" spans="1:5" s="22" customFormat="1">
      <c r="A63" s="23" t="s">
        <v>1107</v>
      </c>
      <c r="B63" s="23">
        <v>954</v>
      </c>
      <c r="C63" s="23">
        <v>130</v>
      </c>
      <c r="D63" s="24">
        <v>0.1363</v>
      </c>
      <c r="E63" s="23">
        <v>83</v>
      </c>
    </row>
    <row r="64" spans="1:5" s="22" customFormat="1">
      <c r="A64" s="23" t="s">
        <v>1108</v>
      </c>
      <c r="B64" s="23">
        <v>1002</v>
      </c>
      <c r="C64" s="23">
        <v>256</v>
      </c>
      <c r="D64" s="24">
        <v>0.2555</v>
      </c>
      <c r="E64" s="23">
        <v>188</v>
      </c>
    </row>
    <row r="65" spans="1:5" s="22" customFormat="1">
      <c r="A65" s="23" t="s">
        <v>1109</v>
      </c>
      <c r="B65" s="23">
        <v>942</v>
      </c>
      <c r="C65" s="23">
        <v>243</v>
      </c>
      <c r="D65" s="24">
        <v>0.25800000000000001</v>
      </c>
      <c r="E65" s="23">
        <v>163</v>
      </c>
    </row>
    <row r="66" spans="1:5" s="22" customFormat="1">
      <c r="A66" s="23" t="s">
        <v>1110</v>
      </c>
      <c r="B66" s="23">
        <v>886</v>
      </c>
      <c r="C66" s="23">
        <v>151</v>
      </c>
      <c r="D66" s="24">
        <v>0.1704</v>
      </c>
      <c r="E66" s="23">
        <v>114</v>
      </c>
    </row>
    <row r="67" spans="1:5" s="22" customFormat="1">
      <c r="A67" s="23" t="s">
        <v>1111</v>
      </c>
      <c r="B67" s="23">
        <v>732</v>
      </c>
      <c r="C67" s="23">
        <v>169</v>
      </c>
      <c r="D67" s="24">
        <v>0.23089999999999999</v>
      </c>
      <c r="E67" s="23">
        <v>115</v>
      </c>
    </row>
    <row r="68" spans="1:5" s="22" customFormat="1">
      <c r="A68" s="23" t="s">
        <v>1112</v>
      </c>
      <c r="B68" s="23">
        <v>628</v>
      </c>
      <c r="C68" s="23">
        <v>172</v>
      </c>
      <c r="D68" s="24">
        <v>0.27389999999999998</v>
      </c>
      <c r="E68" s="23">
        <v>120</v>
      </c>
    </row>
    <row r="69" spans="1:5" s="22" customFormat="1">
      <c r="A69" s="23" t="s">
        <v>1117</v>
      </c>
      <c r="B69" s="23">
        <v>1046</v>
      </c>
      <c r="C69" s="23">
        <v>151</v>
      </c>
      <c r="D69" s="24">
        <v>0.1444</v>
      </c>
      <c r="E69" s="23">
        <v>91</v>
      </c>
    </row>
    <row r="70" spans="1:5" s="22" customFormat="1">
      <c r="A70" s="23" t="s">
        <v>1118</v>
      </c>
      <c r="B70" s="23">
        <v>874</v>
      </c>
      <c r="C70" s="23">
        <v>147</v>
      </c>
      <c r="D70" s="24">
        <v>0.16819999999999999</v>
      </c>
      <c r="E70" s="23">
        <v>102</v>
      </c>
    </row>
    <row r="71" spans="1:5" s="22" customFormat="1">
      <c r="A71" s="23" t="s">
        <v>1119</v>
      </c>
      <c r="B71" s="23">
        <v>983</v>
      </c>
      <c r="C71" s="23">
        <v>133</v>
      </c>
      <c r="D71" s="24">
        <v>0.1353</v>
      </c>
      <c r="E71" s="23">
        <v>74</v>
      </c>
    </row>
    <row r="72" spans="1:5" s="22" customFormat="1">
      <c r="A72" s="23" t="s">
        <v>1120</v>
      </c>
      <c r="B72" s="23">
        <v>872</v>
      </c>
      <c r="C72" s="23">
        <v>209</v>
      </c>
      <c r="D72" s="24">
        <v>0.2397</v>
      </c>
      <c r="E72" s="23">
        <v>144</v>
      </c>
    </row>
    <row r="73" spans="1:5" s="22" customFormat="1">
      <c r="A73" s="23" t="s">
        <v>1121</v>
      </c>
      <c r="B73" s="23">
        <v>801</v>
      </c>
      <c r="C73" s="23">
        <v>154</v>
      </c>
      <c r="D73" s="24">
        <v>0.1923</v>
      </c>
      <c r="E73" s="23">
        <v>108</v>
      </c>
    </row>
    <row r="74" spans="1:5" s="22" customFormat="1">
      <c r="A74" s="23" t="s">
        <v>1122</v>
      </c>
      <c r="B74" s="23">
        <v>784</v>
      </c>
      <c r="C74" s="23">
        <v>130</v>
      </c>
      <c r="D74" s="24">
        <v>0.1658</v>
      </c>
      <c r="E74" s="23">
        <v>80</v>
      </c>
    </row>
    <row r="75" spans="1:5" s="22" customFormat="1">
      <c r="A75" s="23" t="s">
        <v>1123</v>
      </c>
      <c r="B75" s="23">
        <v>928</v>
      </c>
      <c r="C75" s="23">
        <v>109</v>
      </c>
      <c r="D75" s="24">
        <v>0.11749999999999999</v>
      </c>
      <c r="E75" s="23">
        <v>73</v>
      </c>
    </row>
    <row r="76" spans="1:5" s="22" customFormat="1">
      <c r="A76" s="23" t="s">
        <v>1124</v>
      </c>
      <c r="B76" s="23">
        <v>660</v>
      </c>
      <c r="C76" s="23">
        <v>94</v>
      </c>
      <c r="D76" s="24">
        <v>0.1424</v>
      </c>
      <c r="E76" s="23">
        <v>68</v>
      </c>
    </row>
    <row r="77" spans="1:5" s="22" customFormat="1">
      <c r="A77" s="23" t="s">
        <v>1125</v>
      </c>
      <c r="B77" s="23">
        <v>1077</v>
      </c>
      <c r="C77" s="23">
        <v>165</v>
      </c>
      <c r="D77" s="24">
        <v>0.1532</v>
      </c>
      <c r="E77" s="23">
        <v>117</v>
      </c>
    </row>
    <row r="78" spans="1:5" s="22" customFormat="1">
      <c r="A78" s="23" t="s">
        <v>1126</v>
      </c>
      <c r="B78" s="23">
        <v>1176</v>
      </c>
      <c r="C78" s="23">
        <v>191</v>
      </c>
      <c r="D78" s="24">
        <v>0.16239999999999999</v>
      </c>
      <c r="E78" s="23">
        <v>110</v>
      </c>
    </row>
    <row r="79" spans="1:5" s="22" customFormat="1">
      <c r="A79" s="23" t="s">
        <v>1127</v>
      </c>
      <c r="B79" s="23">
        <v>984</v>
      </c>
      <c r="C79" s="23">
        <v>95</v>
      </c>
      <c r="D79" s="24">
        <v>9.6500000000000002E-2</v>
      </c>
      <c r="E79" s="23">
        <v>47</v>
      </c>
    </row>
    <row r="80" spans="1:5" s="22" customFormat="1">
      <c r="A80" s="23" t="s">
        <v>1128</v>
      </c>
      <c r="B80" s="23">
        <v>720</v>
      </c>
      <c r="C80" s="23">
        <v>92</v>
      </c>
      <c r="D80" s="24">
        <v>0.12770000000000001</v>
      </c>
      <c r="E80" s="23">
        <v>42</v>
      </c>
    </row>
    <row r="81" spans="1:5" s="22" customFormat="1">
      <c r="A81" s="23" t="s">
        <v>1129</v>
      </c>
      <c r="B81" s="23">
        <v>833</v>
      </c>
      <c r="C81" s="23">
        <v>66</v>
      </c>
      <c r="D81" s="24">
        <v>7.9200000000000007E-2</v>
      </c>
      <c r="E81" s="23">
        <v>37</v>
      </c>
    </row>
    <row r="82" spans="1:5" s="22" customFormat="1">
      <c r="A82" s="23" t="s">
        <v>1130</v>
      </c>
      <c r="B82" s="23">
        <v>521</v>
      </c>
      <c r="C82" s="23">
        <v>62</v>
      </c>
      <c r="D82" s="24">
        <v>0.11899999999999999</v>
      </c>
      <c r="E82" s="23">
        <v>39</v>
      </c>
    </row>
    <row r="83" spans="1:5" s="22" customFormat="1">
      <c r="A83" s="23" t="s">
        <v>1131</v>
      </c>
      <c r="B83" s="23">
        <v>944</v>
      </c>
      <c r="C83" s="23">
        <v>121</v>
      </c>
      <c r="D83" s="24">
        <v>0.12820000000000001</v>
      </c>
      <c r="E83" s="23">
        <v>85</v>
      </c>
    </row>
    <row r="84" spans="1:5" s="22" customFormat="1">
      <c r="A84" s="23" t="s">
        <v>1132</v>
      </c>
      <c r="B84" s="23">
        <v>853</v>
      </c>
      <c r="C84" s="23">
        <v>71</v>
      </c>
      <c r="D84" s="24">
        <v>8.3199999999999996E-2</v>
      </c>
      <c r="E84" s="23">
        <v>45</v>
      </c>
    </row>
    <row r="85" spans="1:5" s="22" customFormat="1">
      <c r="A85" s="23" t="s">
        <v>1133</v>
      </c>
      <c r="B85" s="23">
        <v>657</v>
      </c>
      <c r="C85" s="23">
        <v>369</v>
      </c>
      <c r="D85" s="24">
        <v>0.56159999999999999</v>
      </c>
      <c r="E85" s="23">
        <v>227</v>
      </c>
    </row>
    <row r="86" spans="1:5" s="22" customFormat="1">
      <c r="A86" s="36" t="s">
        <v>1134</v>
      </c>
      <c r="B86" s="36">
        <f>SUM(B28:B85)</f>
        <v>49589</v>
      </c>
      <c r="C86" s="36">
        <f>SUM(C28:C85)</f>
        <v>8874</v>
      </c>
      <c r="D86" s="32">
        <v>0.17899999999999999</v>
      </c>
      <c r="E86" s="36">
        <f>SUM(E28:E85)</f>
        <v>5965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2" max="16383" man="1"/>
    <brk id="23" max="16383" man="1"/>
    <brk id="24" max="16383" man="1"/>
  </rowBreaks>
  <colBreaks count="1" manualBreakCount="1">
    <brk id="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65</v>
      </c>
      <c r="F4" s="47"/>
      <c r="G4" s="47"/>
      <c r="H4" s="47"/>
      <c r="I4" s="47"/>
      <c r="J4" s="47"/>
      <c r="K4" s="47"/>
      <c r="L4" s="47"/>
      <c r="M4" s="47"/>
      <c r="N4" s="47"/>
      <c r="O4" s="47"/>
      <c r="P4" s="47"/>
      <c r="Q4" s="47"/>
    </row>
    <row r="5" spans="1:17" ht="25.5" customHeight="1">
      <c r="E5" s="49" t="s">
        <v>65</v>
      </c>
      <c r="F5" s="49"/>
      <c r="G5" s="49"/>
      <c r="H5" s="49"/>
      <c r="I5" s="49"/>
      <c r="J5" s="49"/>
      <c r="K5" s="49"/>
      <c r="L5" s="49"/>
      <c r="M5" s="49"/>
      <c r="N5" s="49"/>
      <c r="O5" s="49"/>
      <c r="P5" s="49"/>
      <c r="Q5" s="49"/>
    </row>
    <row r="6" spans="1:17" s="12" customFormat="1" ht="150" customHeight="1">
      <c r="B6" s="13" t="s">
        <v>7</v>
      </c>
      <c r="C6" s="13" t="s">
        <v>8</v>
      </c>
      <c r="D6" s="13" t="s">
        <v>9</v>
      </c>
      <c r="E6" s="21" t="s">
        <v>66</v>
      </c>
    </row>
    <row r="7" spans="1:17">
      <c r="A7" s="15" t="s">
        <v>24</v>
      </c>
      <c r="B7" s="16">
        <v>111</v>
      </c>
      <c r="C7" s="16">
        <v>17</v>
      </c>
      <c r="D7" s="17">
        <v>0.1532</v>
      </c>
      <c r="E7" s="16">
        <v>15</v>
      </c>
    </row>
    <row r="8" spans="1:17" s="14" customFormat="1">
      <c r="A8" s="18" t="s">
        <v>27</v>
      </c>
      <c r="B8" s="19">
        <v>851</v>
      </c>
      <c r="C8" s="19">
        <v>140</v>
      </c>
      <c r="D8" s="20">
        <v>0.16450000000000001</v>
      </c>
      <c r="E8" s="19">
        <v>103</v>
      </c>
    </row>
    <row r="9" spans="1:17" s="14" customFormat="1">
      <c r="A9" s="18" t="s">
        <v>28</v>
      </c>
      <c r="B9" s="19">
        <v>810</v>
      </c>
      <c r="C9" s="19">
        <v>136</v>
      </c>
      <c r="D9" s="20">
        <v>0.16789999999999999</v>
      </c>
      <c r="E9" s="19">
        <v>105</v>
      </c>
    </row>
    <row r="10" spans="1:17" s="14" customFormat="1">
      <c r="A10" s="18" t="s">
        <v>29</v>
      </c>
      <c r="B10" s="19">
        <v>251</v>
      </c>
      <c r="C10" s="19">
        <v>3</v>
      </c>
      <c r="D10" s="20">
        <v>1.2E-2</v>
      </c>
      <c r="E10" s="19">
        <v>2</v>
      </c>
    </row>
    <row r="11" spans="1:17" s="22" customFormat="1" ht="34.5" customHeight="1">
      <c r="A11" s="25" t="s">
        <v>49</v>
      </c>
      <c r="B11" s="23">
        <f>SUM(B7:B10)</f>
        <v>2023</v>
      </c>
      <c r="C11" s="23">
        <f>SUM(C7:C10)</f>
        <v>296</v>
      </c>
      <c r="D11" s="24">
        <f>C11/B11</f>
        <v>0.14631735046959959</v>
      </c>
      <c r="E11" s="23">
        <f>SUM(E7:E10)</f>
        <v>225</v>
      </c>
    </row>
    <row r="12" spans="1:17" s="14" customFormat="1">
      <c r="A12" s="18" t="s">
        <v>42</v>
      </c>
      <c r="B12" s="19">
        <v>399</v>
      </c>
      <c r="C12" s="19">
        <v>64</v>
      </c>
      <c r="D12" s="20">
        <v>0.16039999999999999</v>
      </c>
      <c r="E12" s="19">
        <v>42</v>
      </c>
    </row>
    <row r="13" spans="1:17" s="22" customFormat="1" ht="34.5" customHeight="1">
      <c r="A13" s="25" t="s">
        <v>50</v>
      </c>
      <c r="B13" s="23">
        <f>SUM(B12:B12)</f>
        <v>399</v>
      </c>
      <c r="C13" s="23">
        <f>SUM(C12:C12)</f>
        <v>64</v>
      </c>
      <c r="D13" s="24">
        <f>C13/B13</f>
        <v>0.16040100250626566</v>
      </c>
      <c r="E13" s="23">
        <f>SUM(E12:E12)</f>
        <v>42</v>
      </c>
    </row>
    <row r="14" spans="1:17" s="22" customFormat="1" ht="34.5" customHeight="1">
      <c r="A14" s="25" t="s">
        <v>16</v>
      </c>
      <c r="B14" s="23">
        <f>SUM(, B11, B13)</f>
        <v>2422</v>
      </c>
      <c r="C14" s="23">
        <f>SUM(, C11, C13)</f>
        <v>360</v>
      </c>
      <c r="D14" s="24">
        <f>C14/B14</f>
        <v>0.14863748967795209</v>
      </c>
      <c r="E14" s="23">
        <f>SUM(, E11, E13)</f>
        <v>267</v>
      </c>
    </row>
    <row r="15" spans="1:17" s="14" customFormat="1">
      <c r="A15" s="18" t="s">
        <v>17</v>
      </c>
      <c r="B15" s="18">
        <f>SUM(, B14)</f>
        <v>2422</v>
      </c>
      <c r="C15" s="18">
        <f>SUM(, C14)</f>
        <v>360</v>
      </c>
      <c r="D15" s="26">
        <f>C15/B15</f>
        <v>0.14863748967795209</v>
      </c>
      <c r="E15" s="18">
        <f>SUM(, E14)</f>
        <v>267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1" max="16383" man="1"/>
    <brk id="13" max="16383" man="1"/>
    <brk id="14" max="16383" man="1"/>
    <brk id="15" max="16383" man="1"/>
  </rowBreaks>
  <colBreaks count="1" manualBreakCount="1">
    <brk id="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537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rgb="FFFFFF00"/>
  </sheetPr>
  <dimension ref="A1:Q86"/>
  <sheetViews>
    <sheetView workbookViewId="0">
      <pane xSplit="4" ySplit="6" topLeftCell="E59" activePane="bottomRight" state="frozen"/>
      <selection pane="topRight" activeCell="G1" sqref="G1"/>
      <selection pane="bottomLeft" activeCell="A7" sqref="A7"/>
      <selection pane="bottomRight" activeCell="A25" sqref="A25:D86"/>
    </sheetView>
  </sheetViews>
  <sheetFormatPr defaultRowHeight="15"/>
  <cols>
    <col min="1" max="1" width="13.7109375" customWidth="1"/>
    <col min="2" max="3" width="6.7109375" customWidth="1"/>
    <col min="4" max="4" width="9"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539</v>
      </c>
      <c r="F4" s="47"/>
      <c r="G4" s="47"/>
      <c r="H4" s="47"/>
      <c r="I4" s="47"/>
      <c r="J4" s="47"/>
      <c r="K4" s="47"/>
      <c r="L4" s="47"/>
      <c r="M4" s="47"/>
      <c r="N4" s="47"/>
      <c r="O4" s="47"/>
      <c r="P4" s="47"/>
      <c r="Q4" s="47"/>
    </row>
    <row r="5" spans="1:17" ht="25.5" customHeight="1">
      <c r="E5" s="49" t="s">
        <v>539</v>
      </c>
      <c r="F5" s="49"/>
      <c r="G5" s="49"/>
      <c r="H5" s="49"/>
      <c r="I5" s="49"/>
      <c r="J5" s="49"/>
      <c r="K5" s="49"/>
      <c r="L5" s="49"/>
      <c r="M5" s="49"/>
      <c r="N5" s="49"/>
      <c r="O5" s="49"/>
      <c r="P5" s="49"/>
      <c r="Q5" s="49"/>
    </row>
    <row r="6" spans="1:17" s="12" customFormat="1" ht="150" customHeight="1">
      <c r="B6" s="13" t="s">
        <v>7</v>
      </c>
      <c r="C6" s="13" t="s">
        <v>8</v>
      </c>
      <c r="D6" s="13" t="s">
        <v>9</v>
      </c>
      <c r="E6" s="21" t="s">
        <v>540</v>
      </c>
    </row>
    <row r="7" spans="1:17">
      <c r="A7" s="15" t="s">
        <v>436</v>
      </c>
      <c r="B7" s="16">
        <v>866</v>
      </c>
      <c r="C7" s="16">
        <v>119</v>
      </c>
      <c r="D7" s="17">
        <v>0.13739999999999999</v>
      </c>
      <c r="E7" s="16">
        <v>77</v>
      </c>
    </row>
    <row r="8" spans="1:17" s="14" customFormat="1">
      <c r="A8" s="18" t="s">
        <v>420</v>
      </c>
      <c r="B8" s="19">
        <v>489</v>
      </c>
      <c r="C8" s="19">
        <v>34</v>
      </c>
      <c r="D8" s="20">
        <v>6.9500000000000006E-2</v>
      </c>
      <c r="E8" s="19">
        <v>25</v>
      </c>
    </row>
    <row r="9" spans="1:17" s="14" customFormat="1">
      <c r="A9" s="18" t="s">
        <v>528</v>
      </c>
      <c r="B9" s="19">
        <v>586</v>
      </c>
      <c r="C9" s="19">
        <v>36</v>
      </c>
      <c r="D9" s="20">
        <v>6.1400000000000003E-2</v>
      </c>
      <c r="E9" s="19">
        <v>27</v>
      </c>
    </row>
    <row r="10" spans="1:17" s="14" customFormat="1">
      <c r="A10" s="18" t="s">
        <v>421</v>
      </c>
      <c r="B10" s="19">
        <v>887</v>
      </c>
      <c r="C10" s="19">
        <v>62</v>
      </c>
      <c r="D10" s="20">
        <v>6.9900000000000004E-2</v>
      </c>
      <c r="E10" s="19">
        <v>37</v>
      </c>
    </row>
    <row r="11" spans="1:17" s="14" customFormat="1">
      <c r="A11" s="18" t="s">
        <v>422</v>
      </c>
      <c r="B11" s="19">
        <v>737</v>
      </c>
      <c r="C11" s="19">
        <v>25</v>
      </c>
      <c r="D11" s="20">
        <v>3.39E-2</v>
      </c>
      <c r="E11" s="19">
        <v>23</v>
      </c>
    </row>
    <row r="12" spans="1:17" s="14" customFormat="1">
      <c r="A12" s="18" t="s">
        <v>529</v>
      </c>
      <c r="B12" s="19">
        <v>743</v>
      </c>
      <c r="C12" s="19">
        <v>33</v>
      </c>
      <c r="D12" s="20">
        <v>4.4400000000000002E-2</v>
      </c>
      <c r="E12" s="19">
        <v>27</v>
      </c>
    </row>
    <row r="13" spans="1:17" s="14" customFormat="1">
      <c r="A13" s="18" t="s">
        <v>530</v>
      </c>
      <c r="B13" s="19">
        <v>881</v>
      </c>
      <c r="C13" s="19">
        <v>87</v>
      </c>
      <c r="D13" s="20">
        <v>9.8799999999999999E-2</v>
      </c>
      <c r="E13" s="19">
        <v>62</v>
      </c>
    </row>
    <row r="14" spans="1:17" s="14" customFormat="1">
      <c r="A14" s="18" t="s">
        <v>531</v>
      </c>
      <c r="B14" s="19">
        <v>417</v>
      </c>
      <c r="C14" s="19">
        <v>57</v>
      </c>
      <c r="D14" s="20">
        <v>0.13669999999999999</v>
      </c>
      <c r="E14" s="19">
        <v>41</v>
      </c>
    </row>
    <row r="15" spans="1:17" s="14" customFormat="1">
      <c r="A15" s="18" t="s">
        <v>532</v>
      </c>
      <c r="B15" s="19">
        <v>717</v>
      </c>
      <c r="C15" s="19">
        <v>82</v>
      </c>
      <c r="D15" s="20">
        <v>0.1144</v>
      </c>
      <c r="E15" s="19">
        <v>62</v>
      </c>
    </row>
    <row r="16" spans="1:17" s="14" customFormat="1">
      <c r="A16" s="18" t="s">
        <v>10</v>
      </c>
      <c r="B16" s="19">
        <v>573</v>
      </c>
      <c r="C16" s="19">
        <v>14</v>
      </c>
      <c r="D16" s="20">
        <v>2.4400000000000002E-2</v>
      </c>
      <c r="E16" s="19">
        <v>11</v>
      </c>
    </row>
    <row r="17" spans="1:5" s="14" customFormat="1">
      <c r="A17" s="18" t="s">
        <v>423</v>
      </c>
      <c r="B17" s="19">
        <v>1208</v>
      </c>
      <c r="C17" s="19">
        <v>124</v>
      </c>
      <c r="D17" s="20">
        <v>0.1026</v>
      </c>
      <c r="E17" s="19">
        <v>90</v>
      </c>
    </row>
    <row r="18" spans="1:5" s="14" customFormat="1">
      <c r="A18" s="18" t="s">
        <v>424</v>
      </c>
      <c r="B18" s="19">
        <v>448</v>
      </c>
      <c r="C18" s="19">
        <v>24</v>
      </c>
      <c r="D18" s="20">
        <v>5.3600000000000002E-2</v>
      </c>
      <c r="E18" s="19">
        <v>16</v>
      </c>
    </row>
    <row r="19" spans="1:5" s="14" customFormat="1">
      <c r="A19" s="18" t="s">
        <v>437</v>
      </c>
      <c r="B19" s="19">
        <v>1715</v>
      </c>
      <c r="C19" s="19">
        <v>88</v>
      </c>
      <c r="D19" s="20">
        <v>5.1299999999999998E-2</v>
      </c>
      <c r="E19" s="19">
        <v>65</v>
      </c>
    </row>
    <row r="20" spans="1:5" s="14" customFormat="1">
      <c r="A20" s="18" t="s">
        <v>438</v>
      </c>
      <c r="B20" s="19">
        <v>1005</v>
      </c>
      <c r="C20" s="19">
        <v>94</v>
      </c>
      <c r="D20" s="20">
        <v>9.35E-2</v>
      </c>
      <c r="E20" s="19">
        <v>55</v>
      </c>
    </row>
    <row r="21" spans="1:5" s="14" customFormat="1">
      <c r="A21" s="18" t="s">
        <v>439</v>
      </c>
      <c r="B21" s="19">
        <v>1078</v>
      </c>
      <c r="C21" s="19">
        <v>77</v>
      </c>
      <c r="D21" s="20">
        <v>7.1400000000000005E-2</v>
      </c>
      <c r="E21" s="19">
        <v>62</v>
      </c>
    </row>
    <row r="22" spans="1:5" s="22" customFormat="1" ht="34.5" customHeight="1">
      <c r="A22" s="25" t="s">
        <v>14</v>
      </c>
      <c r="B22" s="23">
        <f>SUM(B7:B21)</f>
        <v>12350</v>
      </c>
      <c r="C22" s="23">
        <f>SUM(C7:C21)</f>
        <v>956</v>
      </c>
      <c r="D22" s="24">
        <f>C22/B22</f>
        <v>7.7408906882591097E-2</v>
      </c>
      <c r="E22" s="23">
        <f>SUM(E7:E21)</f>
        <v>680</v>
      </c>
    </row>
    <row r="23" spans="1:5" s="22" customFormat="1" ht="34.5" customHeight="1">
      <c r="A23" s="25" t="s">
        <v>16</v>
      </c>
      <c r="B23" s="23">
        <f>SUM(, B22)</f>
        <v>12350</v>
      </c>
      <c r="C23" s="23">
        <f>SUM(, C22)</f>
        <v>956</v>
      </c>
      <c r="D23" s="24">
        <f>C23/B23</f>
        <v>7.7408906882591097E-2</v>
      </c>
      <c r="E23" s="23">
        <f>SUM(, E22)</f>
        <v>680</v>
      </c>
    </row>
    <row r="24" spans="1:5" s="22" customFormat="1">
      <c r="A24" s="23" t="s">
        <v>17</v>
      </c>
      <c r="B24" s="23">
        <f>SUM(, B23)</f>
        <v>12350</v>
      </c>
      <c r="C24" s="23">
        <f>SUM(, C23)</f>
        <v>956</v>
      </c>
      <c r="D24" s="24">
        <f>C24/B24</f>
        <v>7.7408906882591097E-2</v>
      </c>
      <c r="E24" s="23">
        <f>SUM(, E23)</f>
        <v>680</v>
      </c>
    </row>
    <row r="25" spans="1:5" s="22" customFormat="1">
      <c r="A25" s="28" t="s">
        <v>1069</v>
      </c>
      <c r="B25" s="23">
        <v>49589</v>
      </c>
      <c r="C25" s="23">
        <v>8874</v>
      </c>
      <c r="D25" s="24">
        <v>0.17899999999999999</v>
      </c>
      <c r="E25" s="23">
        <v>6579</v>
      </c>
    </row>
    <row r="26" spans="1:5" s="22" customFormat="1">
      <c r="A26" s="28" t="s">
        <v>1064</v>
      </c>
      <c r="B26" s="23">
        <v>61939</v>
      </c>
      <c r="C26" s="23">
        <v>9830</v>
      </c>
      <c r="D26" s="24">
        <v>0.15870000000000001</v>
      </c>
      <c r="E26" s="23">
        <v>7259</v>
      </c>
    </row>
    <row r="27" spans="1:5" s="22" customFormat="1">
      <c r="A27" s="36" t="s">
        <v>1070</v>
      </c>
      <c r="B27" s="36"/>
      <c r="C27" s="36"/>
      <c r="D27" s="36"/>
    </row>
    <row r="28" spans="1:5" s="22" customFormat="1">
      <c r="A28" s="23" t="s">
        <v>1071</v>
      </c>
      <c r="B28" s="23">
        <v>1080</v>
      </c>
      <c r="C28" s="23">
        <v>116</v>
      </c>
      <c r="D28" s="24">
        <v>0.1074</v>
      </c>
      <c r="E28" s="23">
        <v>85</v>
      </c>
    </row>
    <row r="29" spans="1:5" s="22" customFormat="1">
      <c r="A29" s="23" t="s">
        <v>1072</v>
      </c>
      <c r="B29" s="23">
        <v>759</v>
      </c>
      <c r="C29" s="23">
        <v>138</v>
      </c>
      <c r="D29" s="24">
        <v>0.18179999999999999</v>
      </c>
      <c r="E29" s="23">
        <v>98</v>
      </c>
    </row>
    <row r="30" spans="1:5" s="22" customFormat="1">
      <c r="A30" s="23" t="s">
        <v>1073</v>
      </c>
      <c r="B30" s="23">
        <v>1326</v>
      </c>
      <c r="C30" s="23">
        <v>277</v>
      </c>
      <c r="D30" s="24">
        <v>0.2089</v>
      </c>
      <c r="E30" s="23">
        <v>213</v>
      </c>
    </row>
    <row r="31" spans="1:5" s="22" customFormat="1">
      <c r="A31" s="23" t="s">
        <v>1074</v>
      </c>
      <c r="B31" s="23">
        <v>655</v>
      </c>
      <c r="C31" s="23">
        <v>77</v>
      </c>
      <c r="D31" s="24">
        <v>0.1176</v>
      </c>
      <c r="E31" s="23">
        <v>65</v>
      </c>
    </row>
    <row r="32" spans="1:5" s="22" customFormat="1">
      <c r="A32" s="23" t="s">
        <v>1075</v>
      </c>
      <c r="B32" s="23">
        <v>784</v>
      </c>
      <c r="C32" s="23">
        <v>160</v>
      </c>
      <c r="D32" s="24">
        <v>0.2041</v>
      </c>
      <c r="E32" s="23">
        <v>107</v>
      </c>
    </row>
    <row r="33" spans="1:5" s="22" customFormat="1">
      <c r="A33" s="23" t="s">
        <v>1076</v>
      </c>
      <c r="B33" s="23">
        <v>665</v>
      </c>
      <c r="C33" s="23">
        <v>185</v>
      </c>
      <c r="D33" s="24">
        <v>0.2782</v>
      </c>
      <c r="E33" s="23">
        <v>130</v>
      </c>
    </row>
    <row r="34" spans="1:5" s="22" customFormat="1">
      <c r="A34" s="23" t="s">
        <v>1077</v>
      </c>
      <c r="B34" s="23">
        <v>603</v>
      </c>
      <c r="C34" s="23">
        <v>97</v>
      </c>
      <c r="D34" s="24">
        <v>0.16089999999999999</v>
      </c>
      <c r="E34" s="23">
        <v>80</v>
      </c>
    </row>
    <row r="35" spans="1:5" s="22" customFormat="1">
      <c r="A35" s="23" t="s">
        <v>1078</v>
      </c>
      <c r="B35" s="23">
        <v>717</v>
      </c>
      <c r="C35" s="23">
        <v>130</v>
      </c>
      <c r="D35" s="24">
        <v>0.18129999999999999</v>
      </c>
      <c r="E35" s="23">
        <v>96</v>
      </c>
    </row>
    <row r="36" spans="1:5" s="22" customFormat="1">
      <c r="A36" s="23" t="s">
        <v>1080</v>
      </c>
      <c r="B36" s="23">
        <v>595</v>
      </c>
      <c r="C36" s="23">
        <v>61</v>
      </c>
      <c r="D36" s="24">
        <v>0.10249999999999999</v>
      </c>
      <c r="E36" s="23">
        <v>49</v>
      </c>
    </row>
    <row r="37" spans="1:5" s="22" customFormat="1">
      <c r="A37" s="23" t="s">
        <v>1081</v>
      </c>
      <c r="B37" s="23">
        <v>813</v>
      </c>
      <c r="C37" s="23">
        <v>105</v>
      </c>
      <c r="D37" s="24">
        <v>0.12920000000000001</v>
      </c>
      <c r="E37" s="23">
        <v>75</v>
      </c>
    </row>
    <row r="38" spans="1:5" s="22" customFormat="1">
      <c r="A38" s="23" t="s">
        <v>1082</v>
      </c>
      <c r="B38" s="23">
        <v>759</v>
      </c>
      <c r="C38" s="23">
        <v>65</v>
      </c>
      <c r="D38" s="24">
        <v>8.5599999999999996E-2</v>
      </c>
      <c r="E38" s="23">
        <v>54</v>
      </c>
    </row>
    <row r="39" spans="1:5" s="22" customFormat="1">
      <c r="A39" s="23" t="s">
        <v>1083</v>
      </c>
      <c r="B39" s="23">
        <v>887</v>
      </c>
      <c r="C39" s="23">
        <v>92</v>
      </c>
      <c r="D39" s="24">
        <v>0.1037</v>
      </c>
      <c r="E39" s="23">
        <v>77</v>
      </c>
    </row>
    <row r="40" spans="1:5" s="22" customFormat="1">
      <c r="A40" s="23" t="s">
        <v>1084</v>
      </c>
      <c r="B40" s="23">
        <v>885</v>
      </c>
      <c r="C40" s="23">
        <v>78</v>
      </c>
      <c r="D40" s="24">
        <v>8.8099999999999998E-2</v>
      </c>
      <c r="E40" s="23">
        <v>66</v>
      </c>
    </row>
    <row r="41" spans="1:5" s="22" customFormat="1">
      <c r="A41" s="23" t="s">
        <v>1085</v>
      </c>
      <c r="B41" s="23">
        <v>914</v>
      </c>
      <c r="C41" s="23">
        <v>109</v>
      </c>
      <c r="D41" s="24">
        <v>0.1193</v>
      </c>
      <c r="E41" s="23">
        <v>84</v>
      </c>
    </row>
    <row r="42" spans="1:5" s="22" customFormat="1">
      <c r="A42" s="23" t="s">
        <v>1086</v>
      </c>
      <c r="B42" s="23">
        <v>842</v>
      </c>
      <c r="C42" s="23">
        <v>110</v>
      </c>
      <c r="D42" s="24">
        <v>0.13059999999999999</v>
      </c>
      <c r="E42" s="23">
        <v>73</v>
      </c>
    </row>
    <row r="43" spans="1:5" s="22" customFormat="1">
      <c r="A43" s="23" t="s">
        <v>1087</v>
      </c>
      <c r="B43" s="23">
        <v>758</v>
      </c>
      <c r="C43" s="23">
        <v>69</v>
      </c>
      <c r="D43" s="24">
        <v>9.0999999999999998E-2</v>
      </c>
      <c r="E43" s="23">
        <v>61</v>
      </c>
    </row>
    <row r="44" spans="1:5" s="22" customFormat="1">
      <c r="A44" s="23" t="s">
        <v>1088</v>
      </c>
      <c r="B44" s="23">
        <v>815</v>
      </c>
      <c r="C44" s="23">
        <v>148</v>
      </c>
      <c r="D44" s="24">
        <v>0.18160000000000001</v>
      </c>
      <c r="E44" s="23">
        <v>120</v>
      </c>
    </row>
    <row r="45" spans="1:5" s="22" customFormat="1">
      <c r="A45" s="23" t="s">
        <v>1089</v>
      </c>
      <c r="B45" s="23">
        <v>871</v>
      </c>
      <c r="C45" s="23">
        <v>99</v>
      </c>
      <c r="D45" s="24">
        <v>0.1137</v>
      </c>
      <c r="E45" s="23">
        <v>74</v>
      </c>
    </row>
    <row r="46" spans="1:5" s="22" customFormat="1">
      <c r="A46" s="23" t="s">
        <v>1090</v>
      </c>
      <c r="B46" s="23">
        <v>847</v>
      </c>
      <c r="C46" s="23">
        <v>107</v>
      </c>
      <c r="D46" s="24">
        <v>0.1263</v>
      </c>
      <c r="E46" s="23">
        <v>87</v>
      </c>
    </row>
    <row r="47" spans="1:5" s="22" customFormat="1">
      <c r="A47" s="23" t="s">
        <v>1091</v>
      </c>
      <c r="B47" s="23">
        <v>697</v>
      </c>
      <c r="C47" s="23">
        <v>62</v>
      </c>
      <c r="D47" s="24">
        <v>8.8999999999999996E-2</v>
      </c>
      <c r="E47" s="23">
        <v>46</v>
      </c>
    </row>
    <row r="48" spans="1:5" s="22" customFormat="1">
      <c r="A48" s="23" t="s">
        <v>1092</v>
      </c>
      <c r="B48" s="23">
        <v>1298</v>
      </c>
      <c r="C48" s="23">
        <v>159</v>
      </c>
      <c r="D48" s="24">
        <v>0.1225</v>
      </c>
      <c r="E48" s="23">
        <v>122</v>
      </c>
    </row>
    <row r="49" spans="1:5" s="22" customFormat="1">
      <c r="A49" s="23" t="s">
        <v>1093</v>
      </c>
      <c r="B49" s="23">
        <v>958</v>
      </c>
      <c r="C49" s="23">
        <v>138</v>
      </c>
      <c r="D49" s="24">
        <v>0.14410000000000001</v>
      </c>
      <c r="E49" s="23">
        <v>99</v>
      </c>
    </row>
    <row r="50" spans="1:5" s="22" customFormat="1">
      <c r="A50" s="23" t="s">
        <v>1094</v>
      </c>
      <c r="B50" s="23">
        <v>558</v>
      </c>
      <c r="C50" s="23">
        <v>58</v>
      </c>
      <c r="D50" s="24">
        <v>0.10390000000000001</v>
      </c>
      <c r="E50" s="23">
        <v>40</v>
      </c>
    </row>
    <row r="51" spans="1:5" s="22" customFormat="1">
      <c r="A51" s="23" t="s">
        <v>1095</v>
      </c>
      <c r="B51" s="23">
        <v>790</v>
      </c>
      <c r="C51" s="23">
        <v>105</v>
      </c>
      <c r="D51" s="24">
        <v>0.13289999999999999</v>
      </c>
      <c r="E51" s="23">
        <v>88</v>
      </c>
    </row>
    <row r="52" spans="1:5" s="22" customFormat="1">
      <c r="A52" s="23" t="s">
        <v>1096</v>
      </c>
      <c r="B52" s="23">
        <v>876</v>
      </c>
      <c r="C52" s="23">
        <v>105</v>
      </c>
      <c r="D52" s="24">
        <v>0.11990000000000001</v>
      </c>
      <c r="E52" s="23">
        <v>78</v>
      </c>
    </row>
    <row r="53" spans="1:5" s="22" customFormat="1">
      <c r="A53" s="23" t="s">
        <v>1097</v>
      </c>
      <c r="B53" s="23">
        <v>1004</v>
      </c>
      <c r="C53" s="23">
        <v>181</v>
      </c>
      <c r="D53" s="24">
        <v>0.18029999999999999</v>
      </c>
      <c r="E53" s="23">
        <v>142</v>
      </c>
    </row>
    <row r="54" spans="1:5" s="22" customFormat="1">
      <c r="A54" s="23" t="s">
        <v>1098</v>
      </c>
      <c r="B54" s="23">
        <v>949</v>
      </c>
      <c r="C54" s="23">
        <v>180</v>
      </c>
      <c r="D54" s="24">
        <v>0.18970000000000001</v>
      </c>
      <c r="E54" s="23">
        <v>131</v>
      </c>
    </row>
    <row r="55" spans="1:5" s="22" customFormat="1">
      <c r="A55" s="23" t="s">
        <v>1099</v>
      </c>
      <c r="B55" s="23">
        <v>737</v>
      </c>
      <c r="C55" s="23">
        <v>228</v>
      </c>
      <c r="D55" s="24">
        <v>0.30940000000000001</v>
      </c>
      <c r="E55" s="23">
        <v>158</v>
      </c>
    </row>
    <row r="56" spans="1:5" s="22" customFormat="1">
      <c r="A56" s="23" t="s">
        <v>1100</v>
      </c>
      <c r="B56" s="23">
        <v>989</v>
      </c>
      <c r="C56" s="23">
        <v>268</v>
      </c>
      <c r="D56" s="24">
        <v>0.27100000000000002</v>
      </c>
      <c r="E56" s="23">
        <v>192</v>
      </c>
    </row>
    <row r="57" spans="1:5" s="22" customFormat="1">
      <c r="A57" s="23" t="s">
        <v>1101</v>
      </c>
      <c r="B57" s="23">
        <v>844</v>
      </c>
      <c r="C57" s="23">
        <v>323</v>
      </c>
      <c r="D57" s="24">
        <v>0.38269999999999998</v>
      </c>
      <c r="E57" s="23">
        <v>226</v>
      </c>
    </row>
    <row r="58" spans="1:5" s="22" customFormat="1">
      <c r="A58" s="23" t="s">
        <v>1102</v>
      </c>
      <c r="B58" s="23">
        <v>830</v>
      </c>
      <c r="C58" s="23">
        <v>113</v>
      </c>
      <c r="D58" s="24">
        <v>0.1361</v>
      </c>
      <c r="E58" s="23">
        <v>81</v>
      </c>
    </row>
    <row r="59" spans="1:5" s="22" customFormat="1">
      <c r="A59" s="23" t="s">
        <v>1103</v>
      </c>
      <c r="B59" s="23">
        <v>898</v>
      </c>
      <c r="C59" s="23">
        <v>368</v>
      </c>
      <c r="D59" s="24">
        <v>0.4098</v>
      </c>
      <c r="E59" s="23">
        <v>238</v>
      </c>
    </row>
    <row r="60" spans="1:5" s="22" customFormat="1">
      <c r="A60" s="23" t="s">
        <v>1104</v>
      </c>
      <c r="B60" s="23">
        <v>762</v>
      </c>
      <c r="C60" s="23">
        <v>314</v>
      </c>
      <c r="D60" s="24">
        <v>0.41210000000000002</v>
      </c>
      <c r="E60" s="23">
        <v>218</v>
      </c>
    </row>
    <row r="61" spans="1:5" s="22" customFormat="1">
      <c r="A61" s="23" t="s">
        <v>1105</v>
      </c>
      <c r="B61" s="23">
        <v>1014</v>
      </c>
      <c r="C61" s="23">
        <v>358</v>
      </c>
      <c r="D61" s="24">
        <v>0.35310000000000002</v>
      </c>
      <c r="E61" s="23">
        <v>259</v>
      </c>
    </row>
    <row r="62" spans="1:5" s="22" customFormat="1">
      <c r="A62" s="23" t="s">
        <v>1106</v>
      </c>
      <c r="B62" s="23">
        <v>953</v>
      </c>
      <c r="C62" s="23">
        <v>211</v>
      </c>
      <c r="D62" s="24">
        <v>0.22140000000000001</v>
      </c>
      <c r="E62" s="23">
        <v>172</v>
      </c>
    </row>
    <row r="63" spans="1:5" s="22" customFormat="1">
      <c r="A63" s="23" t="s">
        <v>1107</v>
      </c>
      <c r="B63" s="23">
        <v>954</v>
      </c>
      <c r="C63" s="23">
        <v>130</v>
      </c>
      <c r="D63" s="24">
        <v>0.1363</v>
      </c>
      <c r="E63" s="23">
        <v>99</v>
      </c>
    </row>
    <row r="64" spans="1:5" s="22" customFormat="1">
      <c r="A64" s="23" t="s">
        <v>1108</v>
      </c>
      <c r="B64" s="23">
        <v>1002</v>
      </c>
      <c r="C64" s="23">
        <v>256</v>
      </c>
      <c r="D64" s="24">
        <v>0.2555</v>
      </c>
      <c r="E64" s="23">
        <v>197</v>
      </c>
    </row>
    <row r="65" spans="1:5" s="22" customFormat="1">
      <c r="A65" s="23" t="s">
        <v>1109</v>
      </c>
      <c r="B65" s="23">
        <v>942</v>
      </c>
      <c r="C65" s="23">
        <v>243</v>
      </c>
      <c r="D65" s="24">
        <v>0.25800000000000001</v>
      </c>
      <c r="E65" s="23">
        <v>180</v>
      </c>
    </row>
    <row r="66" spans="1:5" s="22" customFormat="1">
      <c r="A66" s="23" t="s">
        <v>1110</v>
      </c>
      <c r="B66" s="23">
        <v>886</v>
      </c>
      <c r="C66" s="23">
        <v>151</v>
      </c>
      <c r="D66" s="24">
        <v>0.1704</v>
      </c>
      <c r="E66" s="23">
        <v>118</v>
      </c>
    </row>
    <row r="67" spans="1:5" s="22" customFormat="1">
      <c r="A67" s="23" t="s">
        <v>1111</v>
      </c>
      <c r="B67" s="23">
        <v>732</v>
      </c>
      <c r="C67" s="23">
        <v>169</v>
      </c>
      <c r="D67" s="24">
        <v>0.23089999999999999</v>
      </c>
      <c r="E67" s="23">
        <v>125</v>
      </c>
    </row>
    <row r="68" spans="1:5" s="22" customFormat="1">
      <c r="A68" s="23" t="s">
        <v>1112</v>
      </c>
      <c r="B68" s="23">
        <v>628</v>
      </c>
      <c r="C68" s="23">
        <v>172</v>
      </c>
      <c r="D68" s="24">
        <v>0.27389999999999998</v>
      </c>
      <c r="E68" s="23">
        <v>127</v>
      </c>
    </row>
    <row r="69" spans="1:5" s="22" customFormat="1">
      <c r="A69" s="23" t="s">
        <v>1117</v>
      </c>
      <c r="B69" s="23">
        <v>1046</v>
      </c>
      <c r="C69" s="23">
        <v>151</v>
      </c>
      <c r="D69" s="24">
        <v>0.1444</v>
      </c>
      <c r="E69" s="23">
        <v>109</v>
      </c>
    </row>
    <row r="70" spans="1:5" s="22" customFormat="1">
      <c r="A70" s="23" t="s">
        <v>1118</v>
      </c>
      <c r="B70" s="23">
        <v>874</v>
      </c>
      <c r="C70" s="23">
        <v>147</v>
      </c>
      <c r="D70" s="24">
        <v>0.16819999999999999</v>
      </c>
      <c r="E70" s="23">
        <v>94</v>
      </c>
    </row>
    <row r="71" spans="1:5" s="22" customFormat="1">
      <c r="A71" s="23" t="s">
        <v>1119</v>
      </c>
      <c r="B71" s="23">
        <v>983</v>
      </c>
      <c r="C71" s="23">
        <v>133</v>
      </c>
      <c r="D71" s="24">
        <v>0.1353</v>
      </c>
      <c r="E71" s="23">
        <v>106</v>
      </c>
    </row>
    <row r="72" spans="1:5" s="22" customFormat="1">
      <c r="A72" s="23" t="s">
        <v>1120</v>
      </c>
      <c r="B72" s="23">
        <v>872</v>
      </c>
      <c r="C72" s="23">
        <v>209</v>
      </c>
      <c r="D72" s="24">
        <v>0.2397</v>
      </c>
      <c r="E72" s="23">
        <v>151</v>
      </c>
    </row>
    <row r="73" spans="1:5" s="22" customFormat="1">
      <c r="A73" s="23" t="s">
        <v>1121</v>
      </c>
      <c r="B73" s="23">
        <v>801</v>
      </c>
      <c r="C73" s="23">
        <v>154</v>
      </c>
      <c r="D73" s="24">
        <v>0.1923</v>
      </c>
      <c r="E73" s="23">
        <v>120</v>
      </c>
    </row>
    <row r="74" spans="1:5" s="22" customFormat="1">
      <c r="A74" s="23" t="s">
        <v>1122</v>
      </c>
      <c r="B74" s="23">
        <v>784</v>
      </c>
      <c r="C74" s="23">
        <v>130</v>
      </c>
      <c r="D74" s="24">
        <v>0.1658</v>
      </c>
      <c r="E74" s="23">
        <v>101</v>
      </c>
    </row>
    <row r="75" spans="1:5" s="22" customFormat="1">
      <c r="A75" s="23" t="s">
        <v>1123</v>
      </c>
      <c r="B75" s="23">
        <v>928</v>
      </c>
      <c r="C75" s="23">
        <v>109</v>
      </c>
      <c r="D75" s="24">
        <v>0.11749999999999999</v>
      </c>
      <c r="E75" s="23">
        <v>92</v>
      </c>
    </row>
    <row r="76" spans="1:5" s="22" customFormat="1">
      <c r="A76" s="23" t="s">
        <v>1124</v>
      </c>
      <c r="B76" s="23">
        <v>660</v>
      </c>
      <c r="C76" s="23">
        <v>94</v>
      </c>
      <c r="D76" s="24">
        <v>0.1424</v>
      </c>
      <c r="E76" s="23">
        <v>75</v>
      </c>
    </row>
    <row r="77" spans="1:5" s="22" customFormat="1">
      <c r="A77" s="23" t="s">
        <v>1125</v>
      </c>
      <c r="B77" s="23">
        <v>1077</v>
      </c>
      <c r="C77" s="23">
        <v>165</v>
      </c>
      <c r="D77" s="24">
        <v>0.1532</v>
      </c>
      <c r="E77" s="23">
        <v>131</v>
      </c>
    </row>
    <row r="78" spans="1:5" s="22" customFormat="1">
      <c r="A78" s="23" t="s">
        <v>1126</v>
      </c>
      <c r="B78" s="23">
        <v>1176</v>
      </c>
      <c r="C78" s="23">
        <v>191</v>
      </c>
      <c r="D78" s="24">
        <v>0.16239999999999999</v>
      </c>
      <c r="E78" s="23">
        <v>147</v>
      </c>
    </row>
    <row r="79" spans="1:5" s="22" customFormat="1">
      <c r="A79" s="23" t="s">
        <v>1127</v>
      </c>
      <c r="B79" s="23">
        <v>984</v>
      </c>
      <c r="C79" s="23">
        <v>95</v>
      </c>
      <c r="D79" s="24">
        <v>9.6500000000000002E-2</v>
      </c>
      <c r="E79" s="23">
        <v>73</v>
      </c>
    </row>
    <row r="80" spans="1:5" s="22" customFormat="1">
      <c r="A80" s="23" t="s">
        <v>1128</v>
      </c>
      <c r="B80" s="23">
        <v>720</v>
      </c>
      <c r="C80" s="23">
        <v>92</v>
      </c>
      <c r="D80" s="24">
        <v>0.12770000000000001</v>
      </c>
      <c r="E80" s="23">
        <v>74</v>
      </c>
    </row>
    <row r="81" spans="1:5" s="22" customFormat="1">
      <c r="A81" s="23" t="s">
        <v>1129</v>
      </c>
      <c r="B81" s="23">
        <v>833</v>
      </c>
      <c r="C81" s="23">
        <v>66</v>
      </c>
      <c r="D81" s="24">
        <v>7.9200000000000007E-2</v>
      </c>
      <c r="E81" s="23">
        <v>49</v>
      </c>
    </row>
    <row r="82" spans="1:5" s="22" customFormat="1">
      <c r="A82" s="23" t="s">
        <v>1130</v>
      </c>
      <c r="B82" s="23">
        <v>521</v>
      </c>
      <c r="C82" s="23">
        <v>62</v>
      </c>
      <c r="D82" s="24">
        <v>0.11899999999999999</v>
      </c>
      <c r="E82" s="23">
        <v>52</v>
      </c>
    </row>
    <row r="83" spans="1:5" s="22" customFormat="1">
      <c r="A83" s="23" t="s">
        <v>1131</v>
      </c>
      <c r="B83" s="23">
        <v>944</v>
      </c>
      <c r="C83" s="23">
        <v>121</v>
      </c>
      <c r="D83" s="24">
        <v>0.12820000000000001</v>
      </c>
      <c r="E83" s="23">
        <v>94</v>
      </c>
    </row>
    <row r="84" spans="1:5" s="22" customFormat="1">
      <c r="A84" s="23" t="s">
        <v>1132</v>
      </c>
      <c r="B84" s="23">
        <v>853</v>
      </c>
      <c r="C84" s="23">
        <v>71</v>
      </c>
      <c r="D84" s="24">
        <v>8.3199999999999996E-2</v>
      </c>
      <c r="E84" s="23">
        <v>54</v>
      </c>
    </row>
    <row r="85" spans="1:5" s="22" customFormat="1">
      <c r="A85" s="23" t="s">
        <v>1133</v>
      </c>
      <c r="B85" s="23">
        <v>657</v>
      </c>
      <c r="C85" s="23">
        <v>369</v>
      </c>
      <c r="D85" s="24">
        <v>0.56159999999999999</v>
      </c>
      <c r="E85" s="23">
        <v>227</v>
      </c>
    </row>
    <row r="86" spans="1:5" s="22" customFormat="1">
      <c r="A86" s="36" t="s">
        <v>1134</v>
      </c>
      <c r="B86" s="36">
        <f>SUM(B28:B85)</f>
        <v>49589</v>
      </c>
      <c r="C86" s="36">
        <f>SUM(C28:C85)</f>
        <v>8874</v>
      </c>
      <c r="D86" s="32">
        <v>0.17899999999999999</v>
      </c>
      <c r="E86" s="36">
        <f>SUM(E28:E85)</f>
        <v>6579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2" max="16383" man="1"/>
    <brk id="23" max="16383" man="1"/>
    <brk id="24" max="16383" man="1"/>
  </rowBreaks>
  <colBreaks count="1" manualBreakCount="1">
    <brk id="5"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539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rgb="FF0000FF"/>
  </sheetPr>
  <dimension ref="A1:T86"/>
  <sheetViews>
    <sheetView workbookViewId="0">
      <pane xSplit="4" ySplit="6" topLeftCell="E59" activePane="bottomRight" state="frozen"/>
      <selection pane="topRight" activeCell="G1" sqref="G1"/>
      <selection pane="bottomLeft" activeCell="A7" sqref="A7"/>
      <selection pane="bottomRight" activeCell="A25" sqref="A25:A86"/>
    </sheetView>
  </sheetViews>
  <sheetFormatPr defaultRowHeight="15"/>
  <cols>
    <col min="1" max="1" width="13.7109375" customWidth="1"/>
    <col min="2" max="3" width="6.7109375" customWidth="1"/>
    <col min="4" max="4" width="8.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541</v>
      </c>
      <c r="F4" s="47"/>
      <c r="G4" s="47"/>
      <c r="H4" s="47"/>
      <c r="I4" s="47"/>
      <c r="J4" s="47"/>
      <c r="K4" s="47"/>
      <c r="L4" s="47"/>
      <c r="M4" s="47"/>
      <c r="N4" s="47"/>
      <c r="O4" s="47"/>
      <c r="P4" s="47"/>
      <c r="Q4" s="47"/>
      <c r="R4" s="47"/>
      <c r="S4" s="47"/>
      <c r="T4" s="47"/>
    </row>
    <row r="5" spans="1:20" ht="25.5" customHeight="1">
      <c r="E5" s="49" t="s">
        <v>541</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542</v>
      </c>
      <c r="F6" s="21" t="s">
        <v>543</v>
      </c>
      <c r="G6" s="21" t="s">
        <v>544</v>
      </c>
      <c r="H6" s="21" t="s">
        <v>545</v>
      </c>
    </row>
    <row r="7" spans="1:20">
      <c r="A7" s="15" t="s">
        <v>436</v>
      </c>
      <c r="B7" s="16">
        <v>866</v>
      </c>
      <c r="C7" s="16">
        <v>119</v>
      </c>
      <c r="D7" s="17">
        <v>0.13739999999999999</v>
      </c>
      <c r="E7" s="16">
        <v>68</v>
      </c>
      <c r="F7" s="16">
        <v>67</v>
      </c>
      <c r="G7" s="16">
        <v>69</v>
      </c>
      <c r="H7" s="16">
        <v>70</v>
      </c>
    </row>
    <row r="8" spans="1:20" s="14" customFormat="1">
      <c r="A8" s="18" t="s">
        <v>420</v>
      </c>
      <c r="B8" s="19">
        <v>489</v>
      </c>
      <c r="C8" s="19">
        <v>34</v>
      </c>
      <c r="D8" s="20">
        <v>6.9500000000000006E-2</v>
      </c>
      <c r="E8" s="19">
        <v>24</v>
      </c>
      <c r="F8" s="19">
        <v>23</v>
      </c>
      <c r="G8" s="19">
        <v>17</v>
      </c>
      <c r="H8" s="19">
        <v>24</v>
      </c>
    </row>
    <row r="9" spans="1:20" s="14" customFormat="1">
      <c r="A9" s="18" t="s">
        <v>528</v>
      </c>
      <c r="B9" s="19">
        <v>586</v>
      </c>
      <c r="C9" s="19">
        <v>36</v>
      </c>
      <c r="D9" s="20">
        <v>6.1400000000000003E-2</v>
      </c>
      <c r="E9" s="19">
        <v>27</v>
      </c>
      <c r="F9" s="19">
        <v>25</v>
      </c>
      <c r="G9" s="19">
        <v>26</v>
      </c>
      <c r="H9" s="19">
        <v>27</v>
      </c>
    </row>
    <row r="10" spans="1:20" s="14" customFormat="1">
      <c r="A10" s="18" t="s">
        <v>421</v>
      </c>
      <c r="B10" s="19">
        <v>887</v>
      </c>
      <c r="C10" s="19">
        <v>62</v>
      </c>
      <c r="D10" s="20">
        <v>6.9900000000000004E-2</v>
      </c>
      <c r="E10" s="19">
        <v>39</v>
      </c>
      <c r="F10" s="19">
        <v>37</v>
      </c>
      <c r="G10" s="19">
        <v>35</v>
      </c>
      <c r="H10" s="19">
        <v>36</v>
      </c>
    </row>
    <row r="11" spans="1:20" s="14" customFormat="1">
      <c r="A11" s="18" t="s">
        <v>422</v>
      </c>
      <c r="B11" s="19">
        <v>737</v>
      </c>
      <c r="C11" s="19">
        <v>25</v>
      </c>
      <c r="D11" s="20">
        <v>3.39E-2</v>
      </c>
      <c r="E11" s="19">
        <v>23</v>
      </c>
      <c r="F11" s="19">
        <v>23</v>
      </c>
      <c r="G11" s="19">
        <v>23</v>
      </c>
      <c r="H11" s="19">
        <v>23</v>
      </c>
    </row>
    <row r="12" spans="1:20" s="14" customFormat="1">
      <c r="A12" s="18" t="s">
        <v>529</v>
      </c>
      <c r="B12" s="19">
        <v>743</v>
      </c>
      <c r="C12" s="19">
        <v>33</v>
      </c>
      <c r="D12" s="20">
        <v>4.4400000000000002E-2</v>
      </c>
      <c r="E12" s="19">
        <v>20</v>
      </c>
      <c r="F12" s="19">
        <v>23</v>
      </c>
      <c r="G12" s="19">
        <v>23</v>
      </c>
      <c r="H12" s="19">
        <v>19</v>
      </c>
    </row>
    <row r="13" spans="1:20" s="14" customFormat="1">
      <c r="A13" s="18" t="s">
        <v>530</v>
      </c>
      <c r="B13" s="19">
        <v>881</v>
      </c>
      <c r="C13" s="19">
        <v>87</v>
      </c>
      <c r="D13" s="20">
        <v>9.8799999999999999E-2</v>
      </c>
      <c r="E13" s="19">
        <v>45</v>
      </c>
      <c r="F13" s="19">
        <v>51</v>
      </c>
      <c r="G13" s="19">
        <v>53</v>
      </c>
      <c r="H13" s="19">
        <v>49</v>
      </c>
    </row>
    <row r="14" spans="1:20" s="14" customFormat="1">
      <c r="A14" s="18" t="s">
        <v>531</v>
      </c>
      <c r="B14" s="19">
        <v>417</v>
      </c>
      <c r="C14" s="19">
        <v>57</v>
      </c>
      <c r="D14" s="20">
        <v>0.13669999999999999</v>
      </c>
      <c r="E14" s="19">
        <v>32</v>
      </c>
      <c r="F14" s="19">
        <v>34</v>
      </c>
      <c r="G14" s="19">
        <v>33</v>
      </c>
      <c r="H14" s="19">
        <v>33</v>
      </c>
    </row>
    <row r="15" spans="1:20" s="14" customFormat="1">
      <c r="A15" s="18" t="s">
        <v>532</v>
      </c>
      <c r="B15" s="19">
        <v>717</v>
      </c>
      <c r="C15" s="19">
        <v>82</v>
      </c>
      <c r="D15" s="20">
        <v>0.1144</v>
      </c>
      <c r="E15" s="19">
        <v>58</v>
      </c>
      <c r="F15" s="19">
        <v>60</v>
      </c>
      <c r="G15" s="19">
        <v>60</v>
      </c>
      <c r="H15" s="19">
        <v>58</v>
      </c>
    </row>
    <row r="16" spans="1:20" s="14" customFormat="1">
      <c r="A16" s="18" t="s">
        <v>10</v>
      </c>
      <c r="B16" s="19">
        <v>573</v>
      </c>
      <c r="C16" s="19">
        <v>14</v>
      </c>
      <c r="D16" s="20">
        <v>2.4400000000000002E-2</v>
      </c>
      <c r="E16" s="19">
        <v>9</v>
      </c>
      <c r="F16" s="19">
        <v>10</v>
      </c>
      <c r="G16" s="19">
        <v>9</v>
      </c>
      <c r="H16" s="19">
        <v>9</v>
      </c>
    </row>
    <row r="17" spans="1:8" s="14" customFormat="1">
      <c r="A17" s="18" t="s">
        <v>423</v>
      </c>
      <c r="B17" s="19">
        <v>1208</v>
      </c>
      <c r="C17" s="19">
        <v>124</v>
      </c>
      <c r="D17" s="20">
        <v>0.1026</v>
      </c>
      <c r="E17" s="19">
        <v>78</v>
      </c>
      <c r="F17" s="19">
        <v>78</v>
      </c>
      <c r="G17" s="19">
        <v>77</v>
      </c>
      <c r="H17" s="19">
        <v>79</v>
      </c>
    </row>
    <row r="18" spans="1:8" s="14" customFormat="1">
      <c r="A18" s="18" t="s">
        <v>424</v>
      </c>
      <c r="B18" s="19">
        <v>448</v>
      </c>
      <c r="C18" s="19">
        <v>24</v>
      </c>
      <c r="D18" s="20">
        <v>5.3600000000000002E-2</v>
      </c>
      <c r="E18" s="19">
        <v>15</v>
      </c>
      <c r="F18" s="19">
        <v>14</v>
      </c>
      <c r="G18" s="19">
        <v>16</v>
      </c>
      <c r="H18" s="19">
        <v>16</v>
      </c>
    </row>
    <row r="19" spans="1:8" s="14" customFormat="1">
      <c r="A19" s="18" t="s">
        <v>437</v>
      </c>
      <c r="B19" s="19">
        <v>1715</v>
      </c>
      <c r="C19" s="19">
        <v>88</v>
      </c>
      <c r="D19" s="20">
        <v>5.1299999999999998E-2</v>
      </c>
      <c r="E19" s="19">
        <v>63</v>
      </c>
      <c r="F19" s="19">
        <v>58</v>
      </c>
      <c r="G19" s="19">
        <v>56</v>
      </c>
      <c r="H19" s="19">
        <v>57</v>
      </c>
    </row>
    <row r="20" spans="1:8" s="14" customFormat="1">
      <c r="A20" s="18" t="s">
        <v>438</v>
      </c>
      <c r="B20" s="19">
        <v>1005</v>
      </c>
      <c r="C20" s="19">
        <v>94</v>
      </c>
      <c r="D20" s="20">
        <v>9.35E-2</v>
      </c>
      <c r="E20" s="19">
        <v>56</v>
      </c>
      <c r="F20" s="19">
        <v>57</v>
      </c>
      <c r="G20" s="19">
        <v>57</v>
      </c>
      <c r="H20" s="19">
        <v>61</v>
      </c>
    </row>
    <row r="21" spans="1:8" s="14" customFormat="1">
      <c r="A21" s="18" t="s">
        <v>439</v>
      </c>
      <c r="B21" s="19">
        <v>1078</v>
      </c>
      <c r="C21" s="19">
        <v>77</v>
      </c>
      <c r="D21" s="20">
        <v>7.1400000000000005E-2</v>
      </c>
      <c r="E21" s="19">
        <v>56</v>
      </c>
      <c r="F21" s="19">
        <v>59</v>
      </c>
      <c r="G21" s="19">
        <v>58</v>
      </c>
      <c r="H21" s="19">
        <v>59</v>
      </c>
    </row>
    <row r="22" spans="1:8" s="22" customFormat="1" ht="34.5" customHeight="1">
      <c r="A22" s="25" t="s">
        <v>14</v>
      </c>
      <c r="B22" s="23">
        <f>SUM(B7:B21)</f>
        <v>12350</v>
      </c>
      <c r="C22" s="23">
        <f>SUM(C7:C21)</f>
        <v>956</v>
      </c>
      <c r="D22" s="24">
        <f>C22/B22</f>
        <v>7.7408906882591097E-2</v>
      </c>
      <c r="E22" s="23">
        <f>SUM(E7:E21)</f>
        <v>613</v>
      </c>
      <c r="F22" s="23">
        <f>SUM(F7:F21)</f>
        <v>619</v>
      </c>
      <c r="G22" s="23">
        <f>SUM(G7:G21)</f>
        <v>612</v>
      </c>
      <c r="H22" s="23">
        <f>SUM(H7:H21)</f>
        <v>620</v>
      </c>
    </row>
    <row r="23" spans="1:8" s="22" customFormat="1" ht="34.5" customHeight="1">
      <c r="A23" s="25" t="s">
        <v>16</v>
      </c>
      <c r="B23" s="23">
        <f>SUM(, B22)</f>
        <v>12350</v>
      </c>
      <c r="C23" s="23">
        <f>SUM(, C22)</f>
        <v>956</v>
      </c>
      <c r="D23" s="24">
        <f>C23/B23</f>
        <v>7.7408906882591097E-2</v>
      </c>
      <c r="E23" s="23">
        <f t="shared" ref="E23:H24" si="0">SUM(, E22)</f>
        <v>613</v>
      </c>
      <c r="F23" s="23">
        <f t="shared" si="0"/>
        <v>619</v>
      </c>
      <c r="G23" s="23">
        <f t="shared" si="0"/>
        <v>612</v>
      </c>
      <c r="H23" s="23">
        <f t="shared" si="0"/>
        <v>620</v>
      </c>
    </row>
    <row r="24" spans="1:8" s="14" customFormat="1">
      <c r="A24" s="18" t="s">
        <v>17</v>
      </c>
      <c r="B24" s="18">
        <f>SUM(, B23)</f>
        <v>12350</v>
      </c>
      <c r="C24" s="18">
        <f>SUM(, C23)</f>
        <v>956</v>
      </c>
      <c r="D24" s="26">
        <f>C24/B24</f>
        <v>7.7408906882591097E-2</v>
      </c>
      <c r="E24" s="18">
        <f t="shared" si="0"/>
        <v>613</v>
      </c>
      <c r="F24" s="18">
        <f t="shared" si="0"/>
        <v>619</v>
      </c>
      <c r="G24" s="18">
        <f t="shared" si="0"/>
        <v>612</v>
      </c>
      <c r="H24" s="18">
        <f t="shared" si="0"/>
        <v>620</v>
      </c>
    </row>
    <row r="25" spans="1:8" s="22" customFormat="1">
      <c r="A25" s="28" t="s">
        <v>1069</v>
      </c>
      <c r="B25" s="23">
        <v>49589</v>
      </c>
      <c r="C25" s="23">
        <v>8874</v>
      </c>
      <c r="D25" s="24">
        <v>0.17899999999999999</v>
      </c>
      <c r="E25" s="23">
        <v>4789</v>
      </c>
      <c r="F25" s="23">
        <v>4417</v>
      </c>
      <c r="G25" s="23">
        <v>4389</v>
      </c>
      <c r="H25" s="23">
        <v>4589</v>
      </c>
    </row>
    <row r="26" spans="1:8" s="22" customFormat="1">
      <c r="A26" s="28" t="s">
        <v>1064</v>
      </c>
      <c r="B26" s="23">
        <v>61939</v>
      </c>
      <c r="C26" s="23">
        <v>9830</v>
      </c>
      <c r="D26" s="24">
        <v>0.15870000000000001</v>
      </c>
      <c r="E26" s="23">
        <v>5402</v>
      </c>
      <c r="F26" s="23">
        <v>5036</v>
      </c>
      <c r="G26" s="23">
        <v>5001</v>
      </c>
      <c r="H26" s="23">
        <v>5209</v>
      </c>
    </row>
    <row r="27" spans="1:8" s="22" customFormat="1">
      <c r="A27" s="36" t="s">
        <v>1070</v>
      </c>
      <c r="B27" s="36"/>
      <c r="C27" s="36"/>
      <c r="D27" s="36"/>
    </row>
    <row r="28" spans="1:8" s="22" customFormat="1">
      <c r="A28" s="23" t="s">
        <v>1071</v>
      </c>
      <c r="B28" s="23">
        <v>1080</v>
      </c>
      <c r="C28" s="23">
        <v>116</v>
      </c>
      <c r="D28" s="24">
        <v>0.1074</v>
      </c>
      <c r="E28" s="23">
        <v>60</v>
      </c>
      <c r="F28" s="23">
        <v>63</v>
      </c>
      <c r="G28" s="23">
        <v>53</v>
      </c>
      <c r="H28" s="23">
        <v>65</v>
      </c>
    </row>
    <row r="29" spans="1:8" s="22" customFormat="1">
      <c r="A29" s="23" t="s">
        <v>1072</v>
      </c>
      <c r="B29" s="23">
        <v>759</v>
      </c>
      <c r="C29" s="23">
        <v>138</v>
      </c>
      <c r="D29" s="24">
        <v>0.18179999999999999</v>
      </c>
      <c r="E29" s="23">
        <v>59</v>
      </c>
      <c r="F29" s="23">
        <v>66</v>
      </c>
      <c r="G29" s="23">
        <v>62</v>
      </c>
      <c r="H29" s="23">
        <v>58</v>
      </c>
    </row>
    <row r="30" spans="1:8" s="22" customFormat="1">
      <c r="A30" s="23" t="s">
        <v>1073</v>
      </c>
      <c r="B30" s="23">
        <v>1326</v>
      </c>
      <c r="C30" s="23">
        <v>277</v>
      </c>
      <c r="D30" s="24">
        <v>0.2089</v>
      </c>
      <c r="E30" s="23">
        <v>165</v>
      </c>
      <c r="F30" s="23">
        <v>154</v>
      </c>
      <c r="G30" s="23">
        <v>154</v>
      </c>
      <c r="H30" s="23">
        <v>159</v>
      </c>
    </row>
    <row r="31" spans="1:8" s="22" customFormat="1">
      <c r="A31" s="23" t="s">
        <v>1074</v>
      </c>
      <c r="B31" s="23">
        <v>655</v>
      </c>
      <c r="C31" s="23">
        <v>77</v>
      </c>
      <c r="D31" s="24">
        <v>0.1176</v>
      </c>
      <c r="E31" s="23">
        <v>33</v>
      </c>
      <c r="F31" s="23">
        <v>40</v>
      </c>
      <c r="G31" s="23">
        <v>45</v>
      </c>
      <c r="H31" s="23">
        <v>40</v>
      </c>
    </row>
    <row r="32" spans="1:8" s="22" customFormat="1">
      <c r="A32" s="23" t="s">
        <v>1075</v>
      </c>
      <c r="B32" s="23">
        <v>784</v>
      </c>
      <c r="C32" s="23">
        <v>160</v>
      </c>
      <c r="D32" s="24">
        <v>0.2041</v>
      </c>
      <c r="E32" s="23">
        <v>75</v>
      </c>
      <c r="F32" s="23">
        <v>79</v>
      </c>
      <c r="G32" s="23">
        <v>80</v>
      </c>
      <c r="H32" s="23">
        <v>81</v>
      </c>
    </row>
    <row r="33" spans="1:8" s="22" customFormat="1">
      <c r="A33" s="23" t="s">
        <v>1076</v>
      </c>
      <c r="B33" s="23">
        <v>665</v>
      </c>
      <c r="C33" s="23">
        <v>185</v>
      </c>
      <c r="D33" s="24">
        <v>0.2782</v>
      </c>
      <c r="E33" s="23">
        <v>79</v>
      </c>
      <c r="F33" s="23">
        <v>76</v>
      </c>
      <c r="G33" s="23">
        <v>76</v>
      </c>
      <c r="H33" s="23">
        <v>102</v>
      </c>
    </row>
    <row r="34" spans="1:8" s="22" customFormat="1">
      <c r="A34" s="23" t="s">
        <v>1077</v>
      </c>
      <c r="B34" s="23">
        <v>603</v>
      </c>
      <c r="C34" s="23">
        <v>97</v>
      </c>
      <c r="D34" s="24">
        <v>0.16089999999999999</v>
      </c>
      <c r="E34" s="23">
        <v>49</v>
      </c>
      <c r="F34" s="23">
        <v>43</v>
      </c>
      <c r="G34" s="23">
        <v>53</v>
      </c>
      <c r="H34" s="23">
        <v>50</v>
      </c>
    </row>
    <row r="35" spans="1:8" s="22" customFormat="1">
      <c r="A35" s="23" t="s">
        <v>1078</v>
      </c>
      <c r="B35" s="23">
        <v>717</v>
      </c>
      <c r="C35" s="23">
        <v>130</v>
      </c>
      <c r="D35" s="24">
        <v>0.18129999999999999</v>
      </c>
      <c r="E35" s="23">
        <v>69</v>
      </c>
      <c r="F35" s="23">
        <v>58</v>
      </c>
      <c r="G35" s="23">
        <v>50</v>
      </c>
      <c r="H35" s="23">
        <v>55</v>
      </c>
    </row>
    <row r="36" spans="1:8" s="22" customFormat="1">
      <c r="A36" s="23" t="s">
        <v>1080</v>
      </c>
      <c r="B36" s="23">
        <v>595</v>
      </c>
      <c r="C36" s="23">
        <v>61</v>
      </c>
      <c r="D36" s="24">
        <v>0.10249999999999999</v>
      </c>
      <c r="E36" s="23">
        <v>33</v>
      </c>
      <c r="F36" s="23">
        <v>35</v>
      </c>
      <c r="G36" s="23">
        <v>39</v>
      </c>
      <c r="H36" s="23">
        <v>32</v>
      </c>
    </row>
    <row r="37" spans="1:8" s="22" customFormat="1">
      <c r="A37" s="23" t="s">
        <v>1081</v>
      </c>
      <c r="B37" s="23">
        <v>813</v>
      </c>
      <c r="C37" s="23">
        <v>105</v>
      </c>
      <c r="D37" s="24">
        <v>0.12920000000000001</v>
      </c>
      <c r="E37" s="23">
        <v>52</v>
      </c>
      <c r="F37" s="23">
        <v>43</v>
      </c>
      <c r="G37" s="23">
        <v>51</v>
      </c>
      <c r="H37" s="23">
        <v>46</v>
      </c>
    </row>
    <row r="38" spans="1:8" s="22" customFormat="1">
      <c r="A38" s="23" t="s">
        <v>1082</v>
      </c>
      <c r="B38" s="23">
        <v>759</v>
      </c>
      <c r="C38" s="23">
        <v>65</v>
      </c>
      <c r="D38" s="24">
        <v>8.5599999999999996E-2</v>
      </c>
      <c r="E38" s="23">
        <v>24</v>
      </c>
      <c r="F38" s="23">
        <v>27</v>
      </c>
      <c r="G38" s="23">
        <v>30</v>
      </c>
      <c r="H38" s="23">
        <v>26</v>
      </c>
    </row>
    <row r="39" spans="1:8" s="22" customFormat="1">
      <c r="A39" s="23" t="s">
        <v>1083</v>
      </c>
      <c r="B39" s="23">
        <v>887</v>
      </c>
      <c r="C39" s="23">
        <v>92</v>
      </c>
      <c r="D39" s="24">
        <v>0.1037</v>
      </c>
      <c r="E39" s="23">
        <v>45</v>
      </c>
      <c r="F39" s="23">
        <v>54</v>
      </c>
      <c r="G39" s="23">
        <v>46</v>
      </c>
      <c r="H39" s="23">
        <v>45</v>
      </c>
    </row>
    <row r="40" spans="1:8" s="22" customFormat="1">
      <c r="A40" s="23" t="s">
        <v>1084</v>
      </c>
      <c r="B40" s="23">
        <v>885</v>
      </c>
      <c r="C40" s="23">
        <v>78</v>
      </c>
      <c r="D40" s="24">
        <v>8.8099999999999998E-2</v>
      </c>
      <c r="E40" s="23">
        <v>32</v>
      </c>
      <c r="F40" s="23">
        <v>31</v>
      </c>
      <c r="G40" s="23">
        <v>47</v>
      </c>
      <c r="H40" s="23">
        <v>29</v>
      </c>
    </row>
    <row r="41" spans="1:8" s="22" customFormat="1">
      <c r="A41" s="23" t="s">
        <v>1085</v>
      </c>
      <c r="B41" s="23">
        <v>914</v>
      </c>
      <c r="C41" s="23">
        <v>109</v>
      </c>
      <c r="D41" s="24">
        <v>0.1193</v>
      </c>
      <c r="E41" s="23">
        <v>65</v>
      </c>
      <c r="F41" s="23">
        <v>59</v>
      </c>
      <c r="G41" s="23">
        <v>60</v>
      </c>
      <c r="H41" s="23">
        <v>54</v>
      </c>
    </row>
    <row r="42" spans="1:8" s="22" customFormat="1">
      <c r="A42" s="23" t="s">
        <v>1086</v>
      </c>
      <c r="B42" s="23">
        <v>842</v>
      </c>
      <c r="C42" s="23">
        <v>110</v>
      </c>
      <c r="D42" s="24">
        <v>0.13059999999999999</v>
      </c>
      <c r="E42" s="23">
        <v>51</v>
      </c>
      <c r="F42" s="23">
        <v>48</v>
      </c>
      <c r="G42" s="23">
        <v>52</v>
      </c>
      <c r="H42" s="23">
        <v>53</v>
      </c>
    </row>
    <row r="43" spans="1:8" s="22" customFormat="1">
      <c r="A43" s="23" t="s">
        <v>1087</v>
      </c>
      <c r="B43" s="23">
        <v>758</v>
      </c>
      <c r="C43" s="23">
        <v>69</v>
      </c>
      <c r="D43" s="24">
        <v>9.0999999999999998E-2</v>
      </c>
      <c r="E43" s="23">
        <v>38</v>
      </c>
      <c r="F43" s="23">
        <v>32</v>
      </c>
      <c r="G43" s="23">
        <v>41</v>
      </c>
      <c r="H43" s="23">
        <v>38</v>
      </c>
    </row>
    <row r="44" spans="1:8" s="22" customFormat="1">
      <c r="A44" s="23" t="s">
        <v>1088</v>
      </c>
      <c r="B44" s="23">
        <v>815</v>
      </c>
      <c r="C44" s="23">
        <v>148</v>
      </c>
      <c r="D44" s="24">
        <v>0.18160000000000001</v>
      </c>
      <c r="E44" s="23">
        <v>71</v>
      </c>
      <c r="F44" s="23">
        <v>63</v>
      </c>
      <c r="G44" s="23">
        <v>75</v>
      </c>
      <c r="H44" s="23">
        <v>73</v>
      </c>
    </row>
    <row r="45" spans="1:8" s="22" customFormat="1">
      <c r="A45" s="23" t="s">
        <v>1089</v>
      </c>
      <c r="B45" s="23">
        <v>871</v>
      </c>
      <c r="C45" s="23">
        <v>99</v>
      </c>
      <c r="D45" s="24">
        <v>0.1137</v>
      </c>
      <c r="E45" s="23">
        <v>46</v>
      </c>
      <c r="F45" s="23">
        <v>55</v>
      </c>
      <c r="G45" s="23">
        <v>49</v>
      </c>
      <c r="H45" s="23">
        <v>42</v>
      </c>
    </row>
    <row r="46" spans="1:8" s="22" customFormat="1">
      <c r="A46" s="23" t="s">
        <v>1090</v>
      </c>
      <c r="B46" s="23">
        <v>847</v>
      </c>
      <c r="C46" s="23">
        <v>107</v>
      </c>
      <c r="D46" s="24">
        <v>0.1263</v>
      </c>
      <c r="E46" s="23">
        <v>55</v>
      </c>
      <c r="F46" s="23">
        <v>55</v>
      </c>
      <c r="G46" s="23">
        <v>54</v>
      </c>
      <c r="H46" s="23">
        <v>55</v>
      </c>
    </row>
    <row r="47" spans="1:8" s="22" customFormat="1">
      <c r="A47" s="23" t="s">
        <v>1091</v>
      </c>
      <c r="B47" s="23">
        <v>697</v>
      </c>
      <c r="C47" s="23">
        <v>62</v>
      </c>
      <c r="D47" s="24">
        <v>8.8999999999999996E-2</v>
      </c>
      <c r="E47" s="23">
        <v>30</v>
      </c>
      <c r="F47" s="23">
        <v>31</v>
      </c>
      <c r="G47" s="23">
        <v>30</v>
      </c>
      <c r="H47" s="23">
        <v>27</v>
      </c>
    </row>
    <row r="48" spans="1:8" s="22" customFormat="1">
      <c r="A48" s="23" t="s">
        <v>1092</v>
      </c>
      <c r="B48" s="23">
        <v>1298</v>
      </c>
      <c r="C48" s="23">
        <v>159</v>
      </c>
      <c r="D48" s="24">
        <v>0.1225</v>
      </c>
      <c r="E48" s="23">
        <v>101</v>
      </c>
      <c r="F48" s="23">
        <v>98</v>
      </c>
      <c r="G48" s="23">
        <v>90</v>
      </c>
      <c r="H48" s="23">
        <v>97</v>
      </c>
    </row>
    <row r="49" spans="1:8" s="22" customFormat="1">
      <c r="A49" s="23" t="s">
        <v>1093</v>
      </c>
      <c r="B49" s="23">
        <v>958</v>
      </c>
      <c r="C49" s="23">
        <v>138</v>
      </c>
      <c r="D49" s="24">
        <v>0.14410000000000001</v>
      </c>
      <c r="E49" s="23">
        <v>78</v>
      </c>
      <c r="F49" s="23">
        <v>62</v>
      </c>
      <c r="G49" s="23">
        <v>67</v>
      </c>
      <c r="H49" s="23">
        <v>68</v>
      </c>
    </row>
    <row r="50" spans="1:8" s="22" customFormat="1">
      <c r="A50" s="23" t="s">
        <v>1094</v>
      </c>
      <c r="B50" s="23">
        <v>558</v>
      </c>
      <c r="C50" s="23">
        <v>58</v>
      </c>
      <c r="D50" s="24">
        <v>0.10390000000000001</v>
      </c>
      <c r="E50" s="23">
        <v>34</v>
      </c>
      <c r="F50" s="23">
        <v>24</v>
      </c>
      <c r="G50" s="23">
        <v>23</v>
      </c>
      <c r="H50" s="23">
        <v>24</v>
      </c>
    </row>
    <row r="51" spans="1:8" s="22" customFormat="1">
      <c r="A51" s="23" t="s">
        <v>1095</v>
      </c>
      <c r="B51" s="23">
        <v>790</v>
      </c>
      <c r="C51" s="23">
        <v>105</v>
      </c>
      <c r="D51" s="24">
        <v>0.13289999999999999</v>
      </c>
      <c r="E51" s="23">
        <v>52</v>
      </c>
      <c r="F51" s="23">
        <v>53</v>
      </c>
      <c r="G51" s="23">
        <v>64</v>
      </c>
      <c r="H51" s="23">
        <v>45</v>
      </c>
    </row>
    <row r="52" spans="1:8" s="22" customFormat="1">
      <c r="A52" s="23" t="s">
        <v>1096</v>
      </c>
      <c r="B52" s="23">
        <v>876</v>
      </c>
      <c r="C52" s="23">
        <v>105</v>
      </c>
      <c r="D52" s="24">
        <v>0.11990000000000001</v>
      </c>
      <c r="E52" s="23">
        <v>61</v>
      </c>
      <c r="F52" s="23">
        <v>51</v>
      </c>
      <c r="G52" s="23">
        <v>58</v>
      </c>
      <c r="H52" s="23">
        <v>53</v>
      </c>
    </row>
    <row r="53" spans="1:8" s="22" customFormat="1">
      <c r="A53" s="23" t="s">
        <v>1097</v>
      </c>
      <c r="B53" s="23">
        <v>1004</v>
      </c>
      <c r="C53" s="23">
        <v>181</v>
      </c>
      <c r="D53" s="24">
        <v>0.18029999999999999</v>
      </c>
      <c r="E53" s="23">
        <v>81</v>
      </c>
      <c r="F53" s="23">
        <v>79</v>
      </c>
      <c r="G53" s="23">
        <v>85</v>
      </c>
      <c r="H53" s="23">
        <v>93</v>
      </c>
    </row>
    <row r="54" spans="1:8" s="22" customFormat="1">
      <c r="A54" s="23" t="s">
        <v>1098</v>
      </c>
      <c r="B54" s="23">
        <v>949</v>
      </c>
      <c r="C54" s="23">
        <v>180</v>
      </c>
      <c r="D54" s="24">
        <v>0.18970000000000001</v>
      </c>
      <c r="E54" s="23">
        <v>97</v>
      </c>
      <c r="F54" s="23">
        <v>81</v>
      </c>
      <c r="G54" s="23">
        <v>84</v>
      </c>
      <c r="H54" s="23">
        <v>93</v>
      </c>
    </row>
    <row r="55" spans="1:8" s="22" customFormat="1">
      <c r="A55" s="23" t="s">
        <v>1099</v>
      </c>
      <c r="B55" s="23">
        <v>737</v>
      </c>
      <c r="C55" s="23">
        <v>228</v>
      </c>
      <c r="D55" s="24">
        <v>0.30940000000000001</v>
      </c>
      <c r="E55" s="23">
        <v>123</v>
      </c>
      <c r="F55" s="23">
        <v>110</v>
      </c>
      <c r="G55" s="23">
        <v>119</v>
      </c>
      <c r="H55" s="23">
        <v>119</v>
      </c>
    </row>
    <row r="56" spans="1:8" s="22" customFormat="1">
      <c r="A56" s="23" t="s">
        <v>1100</v>
      </c>
      <c r="B56" s="23">
        <v>989</v>
      </c>
      <c r="C56" s="23">
        <v>268</v>
      </c>
      <c r="D56" s="24">
        <v>0.27100000000000002</v>
      </c>
      <c r="E56" s="23">
        <v>145</v>
      </c>
      <c r="F56" s="23">
        <v>131</v>
      </c>
      <c r="G56" s="23">
        <v>125</v>
      </c>
      <c r="H56" s="23">
        <v>154</v>
      </c>
    </row>
    <row r="57" spans="1:8" s="22" customFormat="1">
      <c r="A57" s="23" t="s">
        <v>1101</v>
      </c>
      <c r="B57" s="23">
        <v>844</v>
      </c>
      <c r="C57" s="23">
        <v>323</v>
      </c>
      <c r="D57" s="24">
        <v>0.38269999999999998</v>
      </c>
      <c r="E57" s="23">
        <v>172</v>
      </c>
      <c r="F57" s="23">
        <v>153</v>
      </c>
      <c r="G57" s="23">
        <v>162</v>
      </c>
      <c r="H57" s="23">
        <v>160</v>
      </c>
    </row>
    <row r="58" spans="1:8" s="22" customFormat="1">
      <c r="A58" s="23" t="s">
        <v>1102</v>
      </c>
      <c r="B58" s="23">
        <v>830</v>
      </c>
      <c r="C58" s="23">
        <v>113</v>
      </c>
      <c r="D58" s="24">
        <v>0.1361</v>
      </c>
      <c r="E58" s="23">
        <v>54</v>
      </c>
      <c r="F58" s="23">
        <v>49</v>
      </c>
      <c r="G58" s="23">
        <v>49</v>
      </c>
      <c r="H58" s="23">
        <v>43</v>
      </c>
    </row>
    <row r="59" spans="1:8" s="22" customFormat="1">
      <c r="A59" s="23" t="s">
        <v>1103</v>
      </c>
      <c r="B59" s="23">
        <v>898</v>
      </c>
      <c r="C59" s="23">
        <v>368</v>
      </c>
      <c r="D59" s="24">
        <v>0.4098</v>
      </c>
      <c r="E59" s="23">
        <v>201</v>
      </c>
      <c r="F59" s="23">
        <v>159</v>
      </c>
      <c r="G59" s="23">
        <v>162</v>
      </c>
      <c r="H59" s="23">
        <v>177</v>
      </c>
    </row>
    <row r="60" spans="1:8" s="22" customFormat="1">
      <c r="A60" s="23" t="s">
        <v>1104</v>
      </c>
      <c r="B60" s="23">
        <v>762</v>
      </c>
      <c r="C60" s="23">
        <v>314</v>
      </c>
      <c r="D60" s="24">
        <v>0.41210000000000002</v>
      </c>
      <c r="E60" s="23">
        <v>176</v>
      </c>
      <c r="F60" s="23">
        <v>153</v>
      </c>
      <c r="G60" s="23">
        <v>149</v>
      </c>
      <c r="H60" s="23">
        <v>170</v>
      </c>
    </row>
    <row r="61" spans="1:8" s="22" customFormat="1">
      <c r="A61" s="23" t="s">
        <v>1105</v>
      </c>
      <c r="B61" s="23">
        <v>1014</v>
      </c>
      <c r="C61" s="23">
        <v>358</v>
      </c>
      <c r="D61" s="24">
        <v>0.35310000000000002</v>
      </c>
      <c r="E61" s="23">
        <v>192</v>
      </c>
      <c r="F61" s="23">
        <v>186</v>
      </c>
      <c r="G61" s="23">
        <v>178</v>
      </c>
      <c r="H61" s="23">
        <v>198</v>
      </c>
    </row>
    <row r="62" spans="1:8" s="22" customFormat="1">
      <c r="A62" s="23" t="s">
        <v>1106</v>
      </c>
      <c r="B62" s="23">
        <v>953</v>
      </c>
      <c r="C62" s="23">
        <v>211</v>
      </c>
      <c r="D62" s="24">
        <v>0.22140000000000001</v>
      </c>
      <c r="E62" s="23">
        <v>121</v>
      </c>
      <c r="F62" s="23">
        <v>112</v>
      </c>
      <c r="G62" s="23">
        <v>113</v>
      </c>
      <c r="H62" s="23">
        <v>116</v>
      </c>
    </row>
    <row r="63" spans="1:8" s="22" customFormat="1">
      <c r="A63" s="23" t="s">
        <v>1107</v>
      </c>
      <c r="B63" s="23">
        <v>954</v>
      </c>
      <c r="C63" s="23">
        <v>130</v>
      </c>
      <c r="D63" s="24">
        <v>0.1363</v>
      </c>
      <c r="E63" s="23">
        <v>76</v>
      </c>
      <c r="F63" s="23">
        <v>65</v>
      </c>
      <c r="G63" s="23">
        <v>54</v>
      </c>
      <c r="H63" s="23">
        <v>66</v>
      </c>
    </row>
    <row r="64" spans="1:8" s="22" customFormat="1">
      <c r="A64" s="23" t="s">
        <v>1108</v>
      </c>
      <c r="B64" s="23">
        <v>1002</v>
      </c>
      <c r="C64" s="23">
        <v>256</v>
      </c>
      <c r="D64" s="24">
        <v>0.2555</v>
      </c>
      <c r="E64" s="23">
        <v>145</v>
      </c>
      <c r="F64" s="23">
        <v>131</v>
      </c>
      <c r="G64" s="23">
        <v>127</v>
      </c>
      <c r="H64" s="23">
        <v>155</v>
      </c>
    </row>
    <row r="65" spans="1:8" s="22" customFormat="1">
      <c r="A65" s="23" t="s">
        <v>1109</v>
      </c>
      <c r="B65" s="23">
        <v>942</v>
      </c>
      <c r="C65" s="23">
        <v>243</v>
      </c>
      <c r="D65" s="24">
        <v>0.25800000000000001</v>
      </c>
      <c r="E65" s="23">
        <v>132</v>
      </c>
      <c r="F65" s="23">
        <v>115</v>
      </c>
      <c r="G65" s="23">
        <v>120</v>
      </c>
      <c r="H65" s="23">
        <v>139</v>
      </c>
    </row>
    <row r="66" spans="1:8" s="22" customFormat="1">
      <c r="A66" s="23" t="s">
        <v>1110</v>
      </c>
      <c r="B66" s="23">
        <v>886</v>
      </c>
      <c r="C66" s="23">
        <v>151</v>
      </c>
      <c r="D66" s="24">
        <v>0.1704</v>
      </c>
      <c r="E66" s="23">
        <v>88</v>
      </c>
      <c r="F66" s="23">
        <v>86</v>
      </c>
      <c r="G66" s="23">
        <v>83</v>
      </c>
      <c r="H66" s="23">
        <v>86</v>
      </c>
    </row>
    <row r="67" spans="1:8" s="22" customFormat="1">
      <c r="A67" s="23" t="s">
        <v>1111</v>
      </c>
      <c r="B67" s="23">
        <v>732</v>
      </c>
      <c r="C67" s="23">
        <v>169</v>
      </c>
      <c r="D67" s="24">
        <v>0.23089999999999999</v>
      </c>
      <c r="E67" s="23">
        <v>96</v>
      </c>
      <c r="F67" s="23">
        <v>90</v>
      </c>
      <c r="G67" s="23">
        <v>92</v>
      </c>
      <c r="H67" s="23">
        <v>94</v>
      </c>
    </row>
    <row r="68" spans="1:8" s="22" customFormat="1">
      <c r="A68" s="23" t="s">
        <v>1112</v>
      </c>
      <c r="B68" s="23">
        <v>628</v>
      </c>
      <c r="C68" s="23">
        <v>172</v>
      </c>
      <c r="D68" s="24">
        <v>0.27389999999999998</v>
      </c>
      <c r="E68" s="23">
        <v>97</v>
      </c>
      <c r="F68" s="23">
        <v>77</v>
      </c>
      <c r="G68" s="23">
        <v>78</v>
      </c>
      <c r="H68" s="23">
        <v>96</v>
      </c>
    </row>
    <row r="69" spans="1:8" s="22" customFormat="1">
      <c r="A69" s="23" t="s">
        <v>1117</v>
      </c>
      <c r="B69" s="23">
        <v>1046</v>
      </c>
      <c r="C69" s="23">
        <v>151</v>
      </c>
      <c r="D69" s="24">
        <v>0.1444</v>
      </c>
      <c r="E69" s="23">
        <v>81</v>
      </c>
      <c r="F69" s="23">
        <v>70</v>
      </c>
      <c r="G69" s="23">
        <v>73</v>
      </c>
      <c r="H69" s="23">
        <v>77</v>
      </c>
    </row>
    <row r="70" spans="1:8" s="22" customFormat="1">
      <c r="A70" s="23" t="s">
        <v>1118</v>
      </c>
      <c r="B70" s="23">
        <v>874</v>
      </c>
      <c r="C70" s="23">
        <v>147</v>
      </c>
      <c r="D70" s="24">
        <v>0.16819999999999999</v>
      </c>
      <c r="E70" s="23">
        <v>75</v>
      </c>
      <c r="F70" s="23">
        <v>61</v>
      </c>
      <c r="G70" s="23">
        <v>71</v>
      </c>
      <c r="H70" s="23">
        <v>71</v>
      </c>
    </row>
    <row r="71" spans="1:8" s="22" customFormat="1">
      <c r="A71" s="23" t="s">
        <v>1119</v>
      </c>
      <c r="B71" s="23">
        <v>983</v>
      </c>
      <c r="C71" s="23">
        <v>133</v>
      </c>
      <c r="D71" s="24">
        <v>0.1353</v>
      </c>
      <c r="E71" s="23">
        <v>92</v>
      </c>
      <c r="F71" s="23">
        <v>74</v>
      </c>
      <c r="G71" s="23">
        <v>57</v>
      </c>
      <c r="H71" s="23">
        <v>62</v>
      </c>
    </row>
    <row r="72" spans="1:8" s="22" customFormat="1">
      <c r="A72" s="23" t="s">
        <v>1120</v>
      </c>
      <c r="B72" s="23">
        <v>872</v>
      </c>
      <c r="C72" s="23">
        <v>209</v>
      </c>
      <c r="D72" s="24">
        <v>0.2397</v>
      </c>
      <c r="E72" s="23">
        <v>108</v>
      </c>
      <c r="F72" s="23">
        <v>104</v>
      </c>
      <c r="G72" s="23">
        <v>106</v>
      </c>
      <c r="H72" s="23">
        <v>107</v>
      </c>
    </row>
    <row r="73" spans="1:8" s="22" customFormat="1">
      <c r="A73" s="23" t="s">
        <v>1121</v>
      </c>
      <c r="B73" s="23">
        <v>801</v>
      </c>
      <c r="C73" s="23">
        <v>154</v>
      </c>
      <c r="D73" s="24">
        <v>0.1923</v>
      </c>
      <c r="E73" s="23">
        <v>91</v>
      </c>
      <c r="F73" s="23">
        <v>81</v>
      </c>
      <c r="G73" s="23">
        <v>70</v>
      </c>
      <c r="H73" s="23">
        <v>83</v>
      </c>
    </row>
    <row r="74" spans="1:8" s="22" customFormat="1">
      <c r="A74" s="23" t="s">
        <v>1122</v>
      </c>
      <c r="B74" s="23">
        <v>784</v>
      </c>
      <c r="C74" s="23">
        <v>130</v>
      </c>
      <c r="D74" s="24">
        <v>0.1658</v>
      </c>
      <c r="E74" s="23">
        <v>80</v>
      </c>
      <c r="F74" s="23">
        <v>71</v>
      </c>
      <c r="G74" s="23">
        <v>59</v>
      </c>
      <c r="H74" s="23">
        <v>69</v>
      </c>
    </row>
    <row r="75" spans="1:8" s="22" customFormat="1">
      <c r="A75" s="23" t="s">
        <v>1123</v>
      </c>
      <c r="B75" s="23">
        <v>928</v>
      </c>
      <c r="C75" s="23">
        <v>109</v>
      </c>
      <c r="D75" s="24">
        <v>0.11749999999999999</v>
      </c>
      <c r="E75" s="23">
        <v>72</v>
      </c>
      <c r="F75" s="23">
        <v>67</v>
      </c>
      <c r="G75" s="23">
        <v>62</v>
      </c>
      <c r="H75" s="23">
        <v>71</v>
      </c>
    </row>
    <row r="76" spans="1:8" s="22" customFormat="1">
      <c r="A76" s="23" t="s">
        <v>1124</v>
      </c>
      <c r="B76" s="23">
        <v>660</v>
      </c>
      <c r="C76" s="23">
        <v>94</v>
      </c>
      <c r="D76" s="24">
        <v>0.1424</v>
      </c>
      <c r="E76" s="23">
        <v>52</v>
      </c>
      <c r="F76" s="23">
        <v>50</v>
      </c>
      <c r="G76" s="23">
        <v>51</v>
      </c>
      <c r="H76" s="23">
        <v>46</v>
      </c>
    </row>
    <row r="77" spans="1:8" s="22" customFormat="1">
      <c r="A77" s="23" t="s">
        <v>1125</v>
      </c>
      <c r="B77" s="23">
        <v>1077</v>
      </c>
      <c r="C77" s="23">
        <v>165</v>
      </c>
      <c r="D77" s="24">
        <v>0.1532</v>
      </c>
      <c r="E77" s="23">
        <v>97</v>
      </c>
      <c r="F77" s="23">
        <v>92</v>
      </c>
      <c r="G77" s="23">
        <v>101</v>
      </c>
      <c r="H77" s="23">
        <v>92</v>
      </c>
    </row>
    <row r="78" spans="1:8" s="22" customFormat="1">
      <c r="A78" s="23" t="s">
        <v>1126</v>
      </c>
      <c r="B78" s="23">
        <v>1176</v>
      </c>
      <c r="C78" s="23">
        <v>191</v>
      </c>
      <c r="D78" s="24">
        <v>0.16239999999999999</v>
      </c>
      <c r="E78" s="23">
        <v>103</v>
      </c>
      <c r="F78" s="23">
        <v>99</v>
      </c>
      <c r="G78" s="23">
        <v>92</v>
      </c>
      <c r="H78" s="23">
        <v>88</v>
      </c>
    </row>
    <row r="79" spans="1:8" s="22" customFormat="1">
      <c r="A79" s="23" t="s">
        <v>1127</v>
      </c>
      <c r="B79" s="23">
        <v>984</v>
      </c>
      <c r="C79" s="23">
        <v>95</v>
      </c>
      <c r="D79" s="24">
        <v>9.6500000000000002E-2</v>
      </c>
      <c r="E79" s="23">
        <v>53</v>
      </c>
      <c r="F79" s="23">
        <v>53</v>
      </c>
      <c r="G79" s="23">
        <v>42</v>
      </c>
      <c r="H79" s="23">
        <v>42</v>
      </c>
    </row>
    <row r="80" spans="1:8" s="22" customFormat="1">
      <c r="A80" s="23" t="s">
        <v>1128</v>
      </c>
      <c r="B80" s="23">
        <v>720</v>
      </c>
      <c r="C80" s="23">
        <v>92</v>
      </c>
      <c r="D80" s="24">
        <v>0.12770000000000001</v>
      </c>
      <c r="E80" s="23">
        <v>61</v>
      </c>
      <c r="F80" s="23">
        <v>67</v>
      </c>
      <c r="G80" s="23">
        <v>49</v>
      </c>
      <c r="H80" s="23">
        <v>49</v>
      </c>
    </row>
    <row r="81" spans="1:8" s="22" customFormat="1">
      <c r="A81" s="23" t="s">
        <v>1129</v>
      </c>
      <c r="B81" s="23">
        <v>833</v>
      </c>
      <c r="C81" s="23">
        <v>66</v>
      </c>
      <c r="D81" s="24">
        <v>7.9200000000000007E-2</v>
      </c>
      <c r="E81" s="23">
        <v>28</v>
      </c>
      <c r="F81" s="23">
        <v>32</v>
      </c>
      <c r="G81" s="23">
        <v>36</v>
      </c>
      <c r="H81" s="23">
        <v>26</v>
      </c>
    </row>
    <row r="82" spans="1:8" s="22" customFormat="1">
      <c r="A82" s="23" t="s">
        <v>1130</v>
      </c>
      <c r="B82" s="23">
        <v>521</v>
      </c>
      <c r="C82" s="23">
        <v>62</v>
      </c>
      <c r="D82" s="24">
        <v>0.11899999999999999</v>
      </c>
      <c r="E82" s="23">
        <v>38</v>
      </c>
      <c r="F82" s="23">
        <v>40</v>
      </c>
      <c r="G82" s="23">
        <v>26</v>
      </c>
      <c r="H82" s="23">
        <v>40</v>
      </c>
    </row>
    <row r="83" spans="1:8" s="22" customFormat="1">
      <c r="A83" s="23" t="s">
        <v>1131</v>
      </c>
      <c r="B83" s="23">
        <v>944</v>
      </c>
      <c r="C83" s="23">
        <v>121</v>
      </c>
      <c r="D83" s="24">
        <v>0.12820000000000001</v>
      </c>
      <c r="E83" s="23">
        <v>72</v>
      </c>
      <c r="F83" s="23">
        <v>66</v>
      </c>
      <c r="G83" s="23">
        <v>67</v>
      </c>
      <c r="H83" s="23">
        <v>64</v>
      </c>
    </row>
    <row r="84" spans="1:8" s="22" customFormat="1">
      <c r="A84" s="23" t="s">
        <v>1132</v>
      </c>
      <c r="B84" s="23">
        <v>853</v>
      </c>
      <c r="C84" s="23">
        <v>71</v>
      </c>
      <c r="D84" s="24">
        <v>8.3199999999999996E-2</v>
      </c>
      <c r="E84" s="23">
        <v>43</v>
      </c>
      <c r="F84" s="23">
        <v>41</v>
      </c>
      <c r="G84" s="23">
        <v>34</v>
      </c>
      <c r="H84" s="23">
        <v>38</v>
      </c>
    </row>
    <row r="85" spans="1:8" s="22" customFormat="1">
      <c r="A85" s="23" t="s">
        <v>1133</v>
      </c>
      <c r="B85" s="23">
        <v>657</v>
      </c>
      <c r="C85" s="23">
        <v>369</v>
      </c>
      <c r="D85" s="24">
        <v>0.56159999999999999</v>
      </c>
      <c r="E85" s="23">
        <v>190</v>
      </c>
      <c r="F85" s="23">
        <v>172</v>
      </c>
      <c r="G85" s="23">
        <v>164</v>
      </c>
      <c r="H85" s="23">
        <v>188</v>
      </c>
    </row>
    <row r="86" spans="1:8" s="22" customFormat="1">
      <c r="A86" s="36" t="s">
        <v>1134</v>
      </c>
      <c r="B86" s="36">
        <f>SUM(B28:B85)</f>
        <v>49589</v>
      </c>
      <c r="C86" s="36">
        <f>SUM(C28:C85)</f>
        <v>8874</v>
      </c>
      <c r="D86" s="32">
        <v>0.17899999999999999</v>
      </c>
      <c r="E86" s="36">
        <f>SUM(E28:E85)</f>
        <v>4789</v>
      </c>
      <c r="F86" s="36">
        <f>SUM(F28:F85)</f>
        <v>4417</v>
      </c>
      <c r="G86" s="36">
        <f>SUM(G28:G85)</f>
        <v>4389</v>
      </c>
      <c r="H86" s="36">
        <f>SUM(H28:H85)</f>
        <v>4589</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22" max="16383" man="1"/>
    <brk id="23" max="16383" man="1"/>
    <brk id="24" max="16383" man="1"/>
  </rowBreaks>
  <colBreaks count="4" manualBreakCount="4">
    <brk id="5" max="1048575" man="1"/>
    <brk id="6" max="1048575" man="1"/>
    <brk id="7" max="1048575" man="1"/>
    <brk id="8"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541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rgb="FFFF0000"/>
  </sheetPr>
  <dimension ref="A1:Q35"/>
  <sheetViews>
    <sheetView workbookViewId="0">
      <pane xSplit="4" ySplit="6" topLeftCell="E13" activePane="bottomRight" state="frozen"/>
      <selection pane="topRight" activeCell="G1" sqref="G1"/>
      <selection pane="bottomLeft" activeCell="A7" sqref="A7"/>
      <selection pane="bottomRight" activeCell="A31" sqref="A31:D35"/>
    </sheetView>
  </sheetViews>
  <sheetFormatPr defaultRowHeight="15"/>
  <cols>
    <col min="1" max="1" width="13.7109375" customWidth="1"/>
    <col min="2" max="3" width="6.7109375" customWidth="1"/>
    <col min="4" max="4" width="9"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546</v>
      </c>
      <c r="F4" s="47"/>
      <c r="G4" s="47"/>
      <c r="H4" s="47"/>
      <c r="I4" s="47"/>
      <c r="J4" s="47"/>
      <c r="K4" s="47"/>
      <c r="L4" s="47"/>
      <c r="M4" s="47"/>
      <c r="N4" s="47"/>
      <c r="O4" s="47"/>
      <c r="P4" s="47"/>
      <c r="Q4" s="47"/>
    </row>
    <row r="5" spans="1:17" ht="25.5" customHeight="1">
      <c r="E5" s="49" t="s">
        <v>546</v>
      </c>
      <c r="F5" s="49"/>
      <c r="G5" s="49"/>
      <c r="H5" s="49"/>
      <c r="I5" s="49"/>
      <c r="J5" s="49"/>
      <c r="K5" s="49"/>
      <c r="L5" s="49"/>
      <c r="M5" s="49"/>
      <c r="N5" s="49"/>
      <c r="O5" s="49"/>
      <c r="P5" s="49"/>
      <c r="Q5" s="49"/>
    </row>
    <row r="6" spans="1:17" s="12" customFormat="1" ht="150" customHeight="1">
      <c r="B6" s="13" t="s">
        <v>7</v>
      </c>
      <c r="C6" s="13" t="s">
        <v>8</v>
      </c>
      <c r="D6" s="13" t="s">
        <v>9</v>
      </c>
      <c r="E6" s="21" t="s">
        <v>547</v>
      </c>
    </row>
    <row r="7" spans="1:17">
      <c r="A7" s="15" t="s">
        <v>24</v>
      </c>
      <c r="B7" s="16">
        <v>779</v>
      </c>
      <c r="C7" s="16">
        <v>182</v>
      </c>
      <c r="D7" s="17">
        <v>0.2336</v>
      </c>
      <c r="E7" s="16">
        <v>140</v>
      </c>
    </row>
    <row r="8" spans="1:17" s="14" customFormat="1">
      <c r="A8" s="18" t="s">
        <v>25</v>
      </c>
      <c r="B8" s="19">
        <v>825</v>
      </c>
      <c r="C8" s="19">
        <v>184</v>
      </c>
      <c r="D8" s="20">
        <v>0.223</v>
      </c>
      <c r="E8" s="19">
        <v>145</v>
      </c>
    </row>
    <row r="9" spans="1:17" s="14" customFormat="1">
      <c r="A9" s="18" t="s">
        <v>26</v>
      </c>
      <c r="B9" s="19">
        <v>1178</v>
      </c>
      <c r="C9" s="19">
        <v>141</v>
      </c>
      <c r="D9" s="20">
        <v>0.1197</v>
      </c>
      <c r="E9" s="19">
        <v>109</v>
      </c>
    </row>
    <row r="10" spans="1:17" s="14" customFormat="1">
      <c r="A10" s="18" t="s">
        <v>27</v>
      </c>
      <c r="B10" s="19">
        <v>851</v>
      </c>
      <c r="C10" s="19">
        <v>140</v>
      </c>
      <c r="D10" s="20">
        <v>0.16450000000000001</v>
      </c>
      <c r="E10" s="19">
        <v>102</v>
      </c>
    </row>
    <row r="11" spans="1:17" s="14" customFormat="1">
      <c r="A11" s="18" t="s">
        <v>28</v>
      </c>
      <c r="B11" s="19">
        <v>974</v>
      </c>
      <c r="C11" s="19">
        <v>167</v>
      </c>
      <c r="D11" s="20">
        <v>0.17150000000000001</v>
      </c>
      <c r="E11" s="19">
        <v>125</v>
      </c>
    </row>
    <row r="12" spans="1:17" s="14" customFormat="1">
      <c r="A12" s="18" t="s">
        <v>29</v>
      </c>
      <c r="B12" s="19">
        <v>1364</v>
      </c>
      <c r="C12" s="19">
        <v>274</v>
      </c>
      <c r="D12" s="20">
        <v>0.2009</v>
      </c>
      <c r="E12" s="19">
        <v>205</v>
      </c>
    </row>
    <row r="13" spans="1:17" s="14" customFormat="1">
      <c r="A13" s="18" t="s">
        <v>30</v>
      </c>
      <c r="B13" s="19">
        <v>1115</v>
      </c>
      <c r="C13" s="19">
        <v>228</v>
      </c>
      <c r="D13" s="20">
        <v>0.20449999999999999</v>
      </c>
      <c r="E13" s="19">
        <v>174</v>
      </c>
    </row>
    <row r="14" spans="1:17" s="14" customFormat="1">
      <c r="A14" s="18" t="s">
        <v>31</v>
      </c>
      <c r="B14" s="19">
        <v>1055</v>
      </c>
      <c r="C14" s="19">
        <v>251</v>
      </c>
      <c r="D14" s="20">
        <v>0.2379</v>
      </c>
      <c r="E14" s="19">
        <v>187</v>
      </c>
    </row>
    <row r="15" spans="1:17" s="14" customFormat="1">
      <c r="A15" s="18" t="s">
        <v>32</v>
      </c>
      <c r="B15" s="19">
        <v>875</v>
      </c>
      <c r="C15" s="19">
        <v>171</v>
      </c>
      <c r="D15" s="20">
        <v>0.19539999999999999</v>
      </c>
      <c r="E15" s="19">
        <v>126</v>
      </c>
    </row>
    <row r="16" spans="1:17" s="14" customFormat="1">
      <c r="A16" s="18" t="s">
        <v>33</v>
      </c>
      <c r="B16" s="19">
        <v>1305</v>
      </c>
      <c r="C16" s="19">
        <v>168</v>
      </c>
      <c r="D16" s="20">
        <v>0.12870000000000001</v>
      </c>
      <c r="E16" s="19">
        <v>130</v>
      </c>
    </row>
    <row r="17" spans="1:5" s="14" customFormat="1">
      <c r="A17" s="18" t="s">
        <v>440</v>
      </c>
      <c r="B17" s="19">
        <v>1133</v>
      </c>
      <c r="C17" s="19">
        <v>71</v>
      </c>
      <c r="D17" s="20">
        <v>6.2700000000000006E-2</v>
      </c>
      <c r="E17" s="19">
        <v>62</v>
      </c>
    </row>
    <row r="18" spans="1:5" s="14" customFormat="1">
      <c r="A18" s="18" t="s">
        <v>441</v>
      </c>
      <c r="B18" s="19">
        <v>1166</v>
      </c>
      <c r="C18" s="19">
        <v>125</v>
      </c>
      <c r="D18" s="20">
        <v>0.1072</v>
      </c>
      <c r="E18" s="19">
        <v>96</v>
      </c>
    </row>
    <row r="19" spans="1:5" s="14" customFormat="1">
      <c r="A19" s="18" t="s">
        <v>34</v>
      </c>
      <c r="B19" s="19">
        <v>789</v>
      </c>
      <c r="C19" s="19">
        <v>216</v>
      </c>
      <c r="D19" s="20">
        <v>0.27379999999999999</v>
      </c>
      <c r="E19" s="19">
        <v>160</v>
      </c>
    </row>
    <row r="20" spans="1:5" s="14" customFormat="1">
      <c r="A20" s="18" t="s">
        <v>35</v>
      </c>
      <c r="B20" s="19">
        <v>1168</v>
      </c>
      <c r="C20" s="19">
        <v>229</v>
      </c>
      <c r="D20" s="20">
        <v>0.1961</v>
      </c>
      <c r="E20" s="19">
        <v>180</v>
      </c>
    </row>
    <row r="21" spans="1:5" s="14" customFormat="1">
      <c r="A21" s="18" t="s">
        <v>36</v>
      </c>
      <c r="B21" s="19">
        <v>1041</v>
      </c>
      <c r="C21" s="19">
        <v>155</v>
      </c>
      <c r="D21" s="20">
        <v>0.1489</v>
      </c>
      <c r="E21" s="19">
        <v>124</v>
      </c>
    </row>
    <row r="22" spans="1:5" s="14" customFormat="1">
      <c r="A22" s="18" t="s">
        <v>37</v>
      </c>
      <c r="B22" s="19">
        <v>1266</v>
      </c>
      <c r="C22" s="19">
        <v>267</v>
      </c>
      <c r="D22" s="20">
        <v>0.2109</v>
      </c>
      <c r="E22" s="19">
        <v>218</v>
      </c>
    </row>
    <row r="23" spans="1:5" s="14" customFormat="1">
      <c r="A23" s="18" t="s">
        <v>38</v>
      </c>
      <c r="B23" s="19">
        <v>954</v>
      </c>
      <c r="C23" s="19">
        <v>270</v>
      </c>
      <c r="D23" s="20">
        <v>0.28299999999999997</v>
      </c>
      <c r="E23" s="19">
        <v>183</v>
      </c>
    </row>
    <row r="24" spans="1:5" s="14" customFormat="1">
      <c r="A24" s="18" t="s">
        <v>39</v>
      </c>
      <c r="B24" s="19">
        <v>865</v>
      </c>
      <c r="C24" s="19">
        <v>143</v>
      </c>
      <c r="D24" s="20">
        <v>0.1653</v>
      </c>
      <c r="E24" s="19">
        <v>109</v>
      </c>
    </row>
    <row r="25" spans="1:5" s="14" customFormat="1">
      <c r="A25" s="18" t="s">
        <v>442</v>
      </c>
      <c r="B25" s="19">
        <v>1718</v>
      </c>
      <c r="C25" s="19">
        <v>159</v>
      </c>
      <c r="D25" s="20">
        <v>9.2499999999999999E-2</v>
      </c>
      <c r="E25" s="19">
        <v>137</v>
      </c>
    </row>
    <row r="26" spans="1:5" s="14" customFormat="1">
      <c r="A26" s="18" t="s">
        <v>40</v>
      </c>
      <c r="B26" s="19">
        <v>1043</v>
      </c>
      <c r="C26" s="19">
        <v>201</v>
      </c>
      <c r="D26" s="20">
        <v>0.19270000000000001</v>
      </c>
      <c r="E26" s="19">
        <v>155</v>
      </c>
    </row>
    <row r="27" spans="1:5" s="14" customFormat="1">
      <c r="A27" s="18" t="s">
        <v>41</v>
      </c>
      <c r="B27" s="19">
        <v>2287</v>
      </c>
      <c r="C27" s="19">
        <v>156</v>
      </c>
      <c r="D27" s="20">
        <v>6.8199999999999997E-2</v>
      </c>
      <c r="E27" s="19">
        <v>125</v>
      </c>
    </row>
    <row r="28" spans="1:5" s="22" customFormat="1" ht="34.5" customHeight="1">
      <c r="A28" s="25" t="s">
        <v>49</v>
      </c>
      <c r="B28" s="23">
        <f>SUM(B7:B27)</f>
        <v>23751</v>
      </c>
      <c r="C28" s="23">
        <f>SUM(C7:C27)</f>
        <v>3898</v>
      </c>
      <c r="D28" s="24">
        <f>C28/B28</f>
        <v>0.16411940549871584</v>
      </c>
      <c r="E28" s="23">
        <f>SUM(E7:E27)</f>
        <v>2992</v>
      </c>
    </row>
    <row r="29" spans="1:5" s="22" customFormat="1" ht="34.5" customHeight="1">
      <c r="A29" s="25" t="s">
        <v>16</v>
      </c>
      <c r="B29" s="23">
        <f>SUM(, B28)</f>
        <v>23751</v>
      </c>
      <c r="C29" s="23">
        <f>SUM(, C28)</f>
        <v>3898</v>
      </c>
      <c r="D29" s="24">
        <f>C29/B29</f>
        <v>0.16411940549871584</v>
      </c>
      <c r="E29" s="23">
        <f>SUM(, E28)</f>
        <v>2992</v>
      </c>
    </row>
    <row r="30" spans="1:5" s="14" customFormat="1">
      <c r="A30" s="18" t="s">
        <v>17</v>
      </c>
      <c r="B30" s="18">
        <f>SUM(, B29)</f>
        <v>23751</v>
      </c>
      <c r="C30" s="18">
        <f>SUM(, C29)</f>
        <v>3898</v>
      </c>
      <c r="D30" s="26">
        <f>C30/B30</f>
        <v>0.16411940549871584</v>
      </c>
      <c r="E30" s="18">
        <f>SUM(, E29)</f>
        <v>2992</v>
      </c>
    </row>
    <row r="31" spans="1:5" s="22" customFormat="1">
      <c r="A31" s="28" t="s">
        <v>1069</v>
      </c>
      <c r="B31" s="23">
        <v>1587</v>
      </c>
      <c r="C31" s="23">
        <v>194</v>
      </c>
      <c r="D31" s="24">
        <v>0.1222</v>
      </c>
      <c r="E31" s="23">
        <v>146</v>
      </c>
    </row>
    <row r="32" spans="1:5" s="22" customFormat="1">
      <c r="A32" s="28" t="s">
        <v>1064</v>
      </c>
      <c r="B32" s="23">
        <v>50824</v>
      </c>
      <c r="C32" s="23">
        <v>9830</v>
      </c>
      <c r="D32" s="24">
        <v>0.19339999999999999</v>
      </c>
      <c r="E32" s="23">
        <v>3138</v>
      </c>
    </row>
    <row r="33" spans="1:5" s="22" customFormat="1">
      <c r="A33" s="36" t="s">
        <v>1070</v>
      </c>
    </row>
    <row r="34" spans="1:5" s="22" customFormat="1">
      <c r="A34" s="23" t="s">
        <v>1079</v>
      </c>
      <c r="B34" s="23">
        <v>1587</v>
      </c>
      <c r="C34" s="23">
        <v>194</v>
      </c>
      <c r="D34" s="24">
        <v>0.1222</v>
      </c>
      <c r="E34" s="23">
        <v>146</v>
      </c>
    </row>
    <row r="35" spans="1:5" s="22" customFormat="1">
      <c r="A35" s="36" t="s">
        <v>1134</v>
      </c>
      <c r="B35" s="36">
        <v>1587</v>
      </c>
      <c r="C35" s="36">
        <v>194</v>
      </c>
      <c r="D35" s="32">
        <v>0.1222</v>
      </c>
      <c r="E35" s="36">
        <v>146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1" manualBreakCount="1">
    <brk id="5"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546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rgb="FFFFFF00"/>
  </sheetPr>
  <dimension ref="A1:Q35"/>
  <sheetViews>
    <sheetView workbookViewId="0">
      <pane xSplit="4" ySplit="6" topLeftCell="E19" activePane="bottomRight" state="frozen"/>
      <selection pane="topRight" activeCell="G1" sqref="G1"/>
      <selection pane="bottomLeft" activeCell="A7" sqref="A7"/>
      <selection pane="bottomRight" activeCell="A31" sqref="A31:D35"/>
    </sheetView>
  </sheetViews>
  <sheetFormatPr defaultRowHeight="15"/>
  <cols>
    <col min="1" max="1" width="13.7109375" customWidth="1"/>
    <col min="2" max="3" width="6.7109375" customWidth="1"/>
    <col min="4" max="4" width="9.2851562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548</v>
      </c>
      <c r="F4" s="47"/>
      <c r="G4" s="47"/>
      <c r="H4" s="47"/>
      <c r="I4" s="47"/>
      <c r="J4" s="47"/>
      <c r="K4" s="47"/>
      <c r="L4" s="47"/>
      <c r="M4" s="47"/>
      <c r="N4" s="47"/>
      <c r="O4" s="47"/>
      <c r="P4" s="47"/>
      <c r="Q4" s="47"/>
    </row>
    <row r="5" spans="1:17" ht="25.5" customHeight="1">
      <c r="E5" s="49" t="s">
        <v>548</v>
      </c>
      <c r="F5" s="49"/>
      <c r="G5" s="49"/>
      <c r="H5" s="49"/>
      <c r="I5" s="49"/>
      <c r="J5" s="49"/>
      <c r="K5" s="49"/>
      <c r="L5" s="49"/>
      <c r="M5" s="49"/>
      <c r="N5" s="49"/>
      <c r="O5" s="49"/>
      <c r="P5" s="49"/>
      <c r="Q5" s="49"/>
    </row>
    <row r="6" spans="1:17" s="12" customFormat="1" ht="150" customHeight="1">
      <c r="B6" s="13" t="s">
        <v>7</v>
      </c>
      <c r="C6" s="13" t="s">
        <v>8</v>
      </c>
      <c r="D6" s="13" t="s">
        <v>9</v>
      </c>
      <c r="E6" s="21" t="s">
        <v>549</v>
      </c>
    </row>
    <row r="7" spans="1:17">
      <c r="A7" s="15" t="s">
        <v>24</v>
      </c>
      <c r="B7" s="16">
        <v>779</v>
      </c>
      <c r="C7" s="16">
        <v>182</v>
      </c>
      <c r="D7" s="17">
        <v>0.2336</v>
      </c>
      <c r="E7" s="16">
        <v>135</v>
      </c>
    </row>
    <row r="8" spans="1:17" s="14" customFormat="1">
      <c r="A8" s="18" t="s">
        <v>25</v>
      </c>
      <c r="B8" s="19">
        <v>825</v>
      </c>
      <c r="C8" s="19">
        <v>184</v>
      </c>
      <c r="D8" s="20">
        <v>0.223</v>
      </c>
      <c r="E8" s="19">
        <v>141</v>
      </c>
    </row>
    <row r="9" spans="1:17" s="14" customFormat="1">
      <c r="A9" s="18" t="s">
        <v>26</v>
      </c>
      <c r="B9" s="19">
        <v>1178</v>
      </c>
      <c r="C9" s="19">
        <v>141</v>
      </c>
      <c r="D9" s="20">
        <v>0.1197</v>
      </c>
      <c r="E9" s="19">
        <v>114</v>
      </c>
    </row>
    <row r="10" spans="1:17" s="14" customFormat="1">
      <c r="A10" s="18" t="s">
        <v>27</v>
      </c>
      <c r="B10" s="19">
        <v>851</v>
      </c>
      <c r="C10" s="19">
        <v>140</v>
      </c>
      <c r="D10" s="20">
        <v>0.16450000000000001</v>
      </c>
      <c r="E10" s="19">
        <v>102</v>
      </c>
    </row>
    <row r="11" spans="1:17" s="14" customFormat="1">
      <c r="A11" s="18" t="s">
        <v>28</v>
      </c>
      <c r="B11" s="19">
        <v>974</v>
      </c>
      <c r="C11" s="19">
        <v>167</v>
      </c>
      <c r="D11" s="20">
        <v>0.17150000000000001</v>
      </c>
      <c r="E11" s="19">
        <v>124</v>
      </c>
    </row>
    <row r="12" spans="1:17" s="14" customFormat="1">
      <c r="A12" s="18" t="s">
        <v>29</v>
      </c>
      <c r="B12" s="19">
        <v>1364</v>
      </c>
      <c r="C12" s="19">
        <v>274</v>
      </c>
      <c r="D12" s="20">
        <v>0.2009</v>
      </c>
      <c r="E12" s="19">
        <v>200</v>
      </c>
    </row>
    <row r="13" spans="1:17" s="14" customFormat="1">
      <c r="A13" s="18" t="s">
        <v>30</v>
      </c>
      <c r="B13" s="19">
        <v>1115</v>
      </c>
      <c r="C13" s="19">
        <v>228</v>
      </c>
      <c r="D13" s="20">
        <v>0.20449999999999999</v>
      </c>
      <c r="E13" s="19">
        <v>175</v>
      </c>
    </row>
    <row r="14" spans="1:17" s="14" customFormat="1">
      <c r="A14" s="18" t="s">
        <v>31</v>
      </c>
      <c r="B14" s="19">
        <v>1055</v>
      </c>
      <c r="C14" s="19">
        <v>251</v>
      </c>
      <c r="D14" s="20">
        <v>0.2379</v>
      </c>
      <c r="E14" s="19">
        <v>175</v>
      </c>
    </row>
    <row r="15" spans="1:17" s="14" customFormat="1">
      <c r="A15" s="18" t="s">
        <v>32</v>
      </c>
      <c r="B15" s="19">
        <v>875</v>
      </c>
      <c r="C15" s="19">
        <v>171</v>
      </c>
      <c r="D15" s="20">
        <v>0.19539999999999999</v>
      </c>
      <c r="E15" s="19">
        <v>119</v>
      </c>
    </row>
    <row r="16" spans="1:17" s="14" customFormat="1">
      <c r="A16" s="18" t="s">
        <v>33</v>
      </c>
      <c r="B16" s="19">
        <v>1305</v>
      </c>
      <c r="C16" s="19">
        <v>168</v>
      </c>
      <c r="D16" s="20">
        <v>0.12870000000000001</v>
      </c>
      <c r="E16" s="19">
        <v>132</v>
      </c>
    </row>
    <row r="17" spans="1:5" s="14" customFormat="1">
      <c r="A17" s="18" t="s">
        <v>440</v>
      </c>
      <c r="B17" s="19">
        <v>1133</v>
      </c>
      <c r="C17" s="19">
        <v>71</v>
      </c>
      <c r="D17" s="20">
        <v>6.2700000000000006E-2</v>
      </c>
      <c r="E17" s="19">
        <v>55</v>
      </c>
    </row>
    <row r="18" spans="1:5" s="14" customFormat="1">
      <c r="A18" s="18" t="s">
        <v>441</v>
      </c>
      <c r="B18" s="19">
        <v>1166</v>
      </c>
      <c r="C18" s="19">
        <v>125</v>
      </c>
      <c r="D18" s="20">
        <v>0.1072</v>
      </c>
      <c r="E18" s="19">
        <v>85</v>
      </c>
    </row>
    <row r="19" spans="1:5" s="14" customFormat="1">
      <c r="A19" s="18" t="s">
        <v>34</v>
      </c>
      <c r="B19" s="19">
        <v>789</v>
      </c>
      <c r="C19" s="19">
        <v>216</v>
      </c>
      <c r="D19" s="20">
        <v>0.27379999999999999</v>
      </c>
      <c r="E19" s="19">
        <v>164</v>
      </c>
    </row>
    <row r="20" spans="1:5" s="14" customFormat="1">
      <c r="A20" s="18" t="s">
        <v>35</v>
      </c>
      <c r="B20" s="19">
        <v>1168</v>
      </c>
      <c r="C20" s="19">
        <v>229</v>
      </c>
      <c r="D20" s="20">
        <v>0.1961</v>
      </c>
      <c r="E20" s="19">
        <v>173</v>
      </c>
    </row>
    <row r="21" spans="1:5" s="14" customFormat="1">
      <c r="A21" s="18" t="s">
        <v>36</v>
      </c>
      <c r="B21" s="19">
        <v>1041</v>
      </c>
      <c r="C21" s="19">
        <v>155</v>
      </c>
      <c r="D21" s="20">
        <v>0.1489</v>
      </c>
      <c r="E21" s="19">
        <v>126</v>
      </c>
    </row>
    <row r="22" spans="1:5" s="14" customFormat="1">
      <c r="A22" s="18" t="s">
        <v>37</v>
      </c>
      <c r="B22" s="19">
        <v>1266</v>
      </c>
      <c r="C22" s="19">
        <v>267</v>
      </c>
      <c r="D22" s="20">
        <v>0.2109</v>
      </c>
      <c r="E22" s="19">
        <v>213</v>
      </c>
    </row>
    <row r="23" spans="1:5" s="14" customFormat="1">
      <c r="A23" s="18" t="s">
        <v>38</v>
      </c>
      <c r="B23" s="19">
        <v>954</v>
      </c>
      <c r="C23" s="19">
        <v>270</v>
      </c>
      <c r="D23" s="20">
        <v>0.28299999999999997</v>
      </c>
      <c r="E23" s="19">
        <v>182</v>
      </c>
    </row>
    <row r="24" spans="1:5" s="14" customFormat="1">
      <c r="A24" s="18" t="s">
        <v>39</v>
      </c>
      <c r="B24" s="19">
        <v>865</v>
      </c>
      <c r="C24" s="19">
        <v>143</v>
      </c>
      <c r="D24" s="20">
        <v>0.1653</v>
      </c>
      <c r="E24" s="19">
        <v>110</v>
      </c>
    </row>
    <row r="25" spans="1:5" s="14" customFormat="1">
      <c r="A25" s="18" t="s">
        <v>442</v>
      </c>
      <c r="B25" s="19">
        <v>1718</v>
      </c>
      <c r="C25" s="19">
        <v>159</v>
      </c>
      <c r="D25" s="20">
        <v>9.2499999999999999E-2</v>
      </c>
      <c r="E25" s="19">
        <v>131</v>
      </c>
    </row>
    <row r="26" spans="1:5" s="14" customFormat="1">
      <c r="A26" s="18" t="s">
        <v>40</v>
      </c>
      <c r="B26" s="19">
        <v>1043</v>
      </c>
      <c r="C26" s="19">
        <v>201</v>
      </c>
      <c r="D26" s="20">
        <v>0.19270000000000001</v>
      </c>
      <c r="E26" s="19">
        <v>154</v>
      </c>
    </row>
    <row r="27" spans="1:5" s="14" customFormat="1">
      <c r="A27" s="18" t="s">
        <v>41</v>
      </c>
      <c r="B27" s="19">
        <v>2287</v>
      </c>
      <c r="C27" s="19">
        <v>156</v>
      </c>
      <c r="D27" s="20">
        <v>6.8199999999999997E-2</v>
      </c>
      <c r="E27" s="19">
        <v>119</v>
      </c>
    </row>
    <row r="28" spans="1:5" s="22" customFormat="1" ht="34.5" customHeight="1">
      <c r="A28" s="25" t="s">
        <v>49</v>
      </c>
      <c r="B28" s="23">
        <f>SUM(B7:B27)</f>
        <v>23751</v>
      </c>
      <c r="C28" s="23">
        <f>SUM(C7:C27)</f>
        <v>3898</v>
      </c>
      <c r="D28" s="24">
        <f>C28/B28</f>
        <v>0.16411940549871584</v>
      </c>
      <c r="E28" s="23">
        <f>SUM(E7:E27)</f>
        <v>2929</v>
      </c>
    </row>
    <row r="29" spans="1:5" s="22" customFormat="1" ht="34.5" customHeight="1">
      <c r="A29" s="25" t="s">
        <v>16</v>
      </c>
      <c r="B29" s="23">
        <f>SUM(, B28)</f>
        <v>23751</v>
      </c>
      <c r="C29" s="23">
        <f>SUM(, C28)</f>
        <v>3898</v>
      </c>
      <c r="D29" s="24">
        <f>C29/B29</f>
        <v>0.16411940549871584</v>
      </c>
      <c r="E29" s="23">
        <f>SUM(, E28)</f>
        <v>2929</v>
      </c>
    </row>
    <row r="30" spans="1:5" s="14" customFormat="1">
      <c r="A30" s="18" t="s">
        <v>17</v>
      </c>
      <c r="B30" s="18">
        <f>SUM(, B29)</f>
        <v>23751</v>
      </c>
      <c r="C30" s="18">
        <f>SUM(, C29)</f>
        <v>3898</v>
      </c>
      <c r="D30" s="26">
        <f>C30/B30</f>
        <v>0.16411940549871584</v>
      </c>
      <c r="E30" s="18">
        <f>SUM(, E29)</f>
        <v>2929</v>
      </c>
    </row>
    <row r="31" spans="1:5" s="22" customFormat="1">
      <c r="A31" s="28" t="s">
        <v>1069</v>
      </c>
      <c r="B31" s="23">
        <v>1587</v>
      </c>
      <c r="C31" s="23">
        <v>194</v>
      </c>
      <c r="D31" s="24">
        <v>0.1222</v>
      </c>
      <c r="E31" s="23">
        <v>144</v>
      </c>
    </row>
    <row r="32" spans="1:5" s="22" customFormat="1">
      <c r="A32" s="28" t="s">
        <v>1064</v>
      </c>
      <c r="B32" s="23">
        <v>50824</v>
      </c>
      <c r="C32" s="23">
        <v>9830</v>
      </c>
      <c r="D32" s="24">
        <v>0.19339999999999999</v>
      </c>
      <c r="E32" s="23">
        <v>3073</v>
      </c>
    </row>
    <row r="33" spans="1:5" s="22" customFormat="1">
      <c r="A33" s="36" t="s">
        <v>1070</v>
      </c>
    </row>
    <row r="34" spans="1:5" s="22" customFormat="1">
      <c r="A34" s="23" t="s">
        <v>1079</v>
      </c>
      <c r="B34" s="23">
        <v>1587</v>
      </c>
      <c r="C34" s="23">
        <v>194</v>
      </c>
      <c r="D34" s="24">
        <v>0.1222</v>
      </c>
      <c r="E34" s="23">
        <v>144</v>
      </c>
    </row>
    <row r="35" spans="1:5" s="22" customFormat="1">
      <c r="A35" s="36" t="s">
        <v>1134</v>
      </c>
      <c r="B35" s="36">
        <v>1587</v>
      </c>
      <c r="C35" s="36">
        <v>194</v>
      </c>
      <c r="D35" s="32">
        <v>0.1222</v>
      </c>
      <c r="E35" s="36">
        <v>144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1" manualBreakCount="1">
    <brk id="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548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rgb="FF0000FF"/>
  </sheetPr>
  <dimension ref="A1:Q35"/>
  <sheetViews>
    <sheetView workbookViewId="0">
      <pane xSplit="4" ySplit="6" topLeftCell="E13" activePane="bottomRight" state="frozen"/>
      <selection pane="topRight" activeCell="G1" sqref="G1"/>
      <selection pane="bottomLeft" activeCell="A7" sqref="A7"/>
      <selection pane="bottomRight" activeCell="A31" sqref="A31:D35"/>
    </sheetView>
  </sheetViews>
  <sheetFormatPr defaultRowHeight="15"/>
  <cols>
    <col min="1" max="1" width="13.7109375" customWidth="1"/>
    <col min="2" max="3" width="6.7109375" customWidth="1"/>
    <col min="4" max="4" width="8.2851562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550</v>
      </c>
      <c r="F4" s="47"/>
      <c r="G4" s="47"/>
      <c r="H4" s="47"/>
      <c r="I4" s="47"/>
      <c r="J4" s="47"/>
      <c r="K4" s="47"/>
      <c r="L4" s="47"/>
      <c r="M4" s="47"/>
      <c r="N4" s="47"/>
      <c r="O4" s="47"/>
      <c r="P4" s="47"/>
      <c r="Q4" s="47"/>
    </row>
    <row r="5" spans="1:17" ht="25.5" customHeight="1">
      <c r="E5" s="49" t="s">
        <v>550</v>
      </c>
      <c r="F5" s="49"/>
      <c r="G5" s="49"/>
      <c r="H5" s="49"/>
      <c r="I5" s="49"/>
      <c r="J5" s="49"/>
      <c r="K5" s="49"/>
      <c r="L5" s="49"/>
      <c r="M5" s="49"/>
      <c r="N5" s="49"/>
      <c r="O5" s="49"/>
      <c r="P5" s="49"/>
      <c r="Q5" s="49"/>
    </row>
    <row r="6" spans="1:17" s="12" customFormat="1" ht="150" customHeight="1">
      <c r="B6" s="13" t="s">
        <v>7</v>
      </c>
      <c r="C6" s="13" t="s">
        <v>8</v>
      </c>
      <c r="D6" s="13" t="s">
        <v>9</v>
      </c>
      <c r="E6" s="21" t="s">
        <v>551</v>
      </c>
    </row>
    <row r="7" spans="1:17">
      <c r="A7" s="15" t="s">
        <v>24</v>
      </c>
      <c r="B7" s="16">
        <v>779</v>
      </c>
      <c r="C7" s="16">
        <v>182</v>
      </c>
      <c r="D7" s="17">
        <v>0.2336</v>
      </c>
      <c r="E7" s="16">
        <v>138</v>
      </c>
    </row>
    <row r="8" spans="1:17" s="14" customFormat="1">
      <c r="A8" s="18" t="s">
        <v>25</v>
      </c>
      <c r="B8" s="19">
        <v>825</v>
      </c>
      <c r="C8" s="19">
        <v>184</v>
      </c>
      <c r="D8" s="20">
        <v>0.223</v>
      </c>
      <c r="E8" s="19">
        <v>139</v>
      </c>
    </row>
    <row r="9" spans="1:17" s="14" customFormat="1">
      <c r="A9" s="18" t="s">
        <v>26</v>
      </c>
      <c r="B9" s="19">
        <v>1178</v>
      </c>
      <c r="C9" s="19">
        <v>141</v>
      </c>
      <c r="D9" s="20">
        <v>0.1197</v>
      </c>
      <c r="E9" s="19">
        <v>105</v>
      </c>
    </row>
    <row r="10" spans="1:17" s="14" customFormat="1">
      <c r="A10" s="18" t="s">
        <v>27</v>
      </c>
      <c r="B10" s="19">
        <v>851</v>
      </c>
      <c r="C10" s="19">
        <v>140</v>
      </c>
      <c r="D10" s="20">
        <v>0.16450000000000001</v>
      </c>
      <c r="E10" s="19">
        <v>98</v>
      </c>
    </row>
    <row r="11" spans="1:17" s="14" customFormat="1">
      <c r="A11" s="18" t="s">
        <v>28</v>
      </c>
      <c r="B11" s="19">
        <v>974</v>
      </c>
      <c r="C11" s="19">
        <v>167</v>
      </c>
      <c r="D11" s="20">
        <v>0.17150000000000001</v>
      </c>
      <c r="E11" s="19">
        <v>112</v>
      </c>
    </row>
    <row r="12" spans="1:17" s="14" customFormat="1">
      <c r="A12" s="18" t="s">
        <v>29</v>
      </c>
      <c r="B12" s="19">
        <v>1364</v>
      </c>
      <c r="C12" s="19">
        <v>274</v>
      </c>
      <c r="D12" s="20">
        <v>0.2009</v>
      </c>
      <c r="E12" s="19">
        <v>199</v>
      </c>
    </row>
    <row r="13" spans="1:17" s="14" customFormat="1">
      <c r="A13" s="18" t="s">
        <v>30</v>
      </c>
      <c r="B13" s="19">
        <v>1115</v>
      </c>
      <c r="C13" s="19">
        <v>228</v>
      </c>
      <c r="D13" s="20">
        <v>0.20449999999999999</v>
      </c>
      <c r="E13" s="19">
        <v>172</v>
      </c>
    </row>
    <row r="14" spans="1:17" s="14" customFormat="1">
      <c r="A14" s="18" t="s">
        <v>31</v>
      </c>
      <c r="B14" s="19">
        <v>1055</v>
      </c>
      <c r="C14" s="19">
        <v>251</v>
      </c>
      <c r="D14" s="20">
        <v>0.2379</v>
      </c>
      <c r="E14" s="19">
        <v>177</v>
      </c>
    </row>
    <row r="15" spans="1:17" s="14" customFormat="1">
      <c r="A15" s="18" t="s">
        <v>32</v>
      </c>
      <c r="B15" s="19">
        <v>875</v>
      </c>
      <c r="C15" s="19">
        <v>171</v>
      </c>
      <c r="D15" s="20">
        <v>0.19539999999999999</v>
      </c>
      <c r="E15" s="19">
        <v>117</v>
      </c>
    </row>
    <row r="16" spans="1:17" s="14" customFormat="1">
      <c r="A16" s="18" t="s">
        <v>33</v>
      </c>
      <c r="B16" s="19">
        <v>1305</v>
      </c>
      <c r="C16" s="19">
        <v>168</v>
      </c>
      <c r="D16" s="20">
        <v>0.12870000000000001</v>
      </c>
      <c r="E16" s="19">
        <v>137</v>
      </c>
    </row>
    <row r="17" spans="1:5" s="14" customFormat="1">
      <c r="A17" s="18" t="s">
        <v>440</v>
      </c>
      <c r="B17" s="19">
        <v>1133</v>
      </c>
      <c r="C17" s="19">
        <v>71</v>
      </c>
      <c r="D17" s="20">
        <v>6.2700000000000006E-2</v>
      </c>
      <c r="E17" s="19">
        <v>57</v>
      </c>
    </row>
    <row r="18" spans="1:5" s="14" customFormat="1">
      <c r="A18" s="18" t="s">
        <v>441</v>
      </c>
      <c r="B18" s="19">
        <v>1166</v>
      </c>
      <c r="C18" s="19">
        <v>125</v>
      </c>
      <c r="D18" s="20">
        <v>0.1072</v>
      </c>
      <c r="E18" s="19">
        <v>91</v>
      </c>
    </row>
    <row r="19" spans="1:5" s="14" customFormat="1">
      <c r="A19" s="18" t="s">
        <v>34</v>
      </c>
      <c r="B19" s="19">
        <v>789</v>
      </c>
      <c r="C19" s="19">
        <v>216</v>
      </c>
      <c r="D19" s="20">
        <v>0.27379999999999999</v>
      </c>
      <c r="E19" s="19">
        <v>162</v>
      </c>
    </row>
    <row r="20" spans="1:5" s="14" customFormat="1">
      <c r="A20" s="18" t="s">
        <v>35</v>
      </c>
      <c r="B20" s="19">
        <v>1168</v>
      </c>
      <c r="C20" s="19">
        <v>229</v>
      </c>
      <c r="D20" s="20">
        <v>0.1961</v>
      </c>
      <c r="E20" s="19">
        <v>173</v>
      </c>
    </row>
    <row r="21" spans="1:5" s="14" customFormat="1">
      <c r="A21" s="18" t="s">
        <v>36</v>
      </c>
      <c r="B21" s="19">
        <v>1041</v>
      </c>
      <c r="C21" s="19">
        <v>155</v>
      </c>
      <c r="D21" s="20">
        <v>0.1489</v>
      </c>
      <c r="E21" s="19">
        <v>127</v>
      </c>
    </row>
    <row r="22" spans="1:5" s="14" customFormat="1">
      <c r="A22" s="18" t="s">
        <v>37</v>
      </c>
      <c r="B22" s="19">
        <v>1266</v>
      </c>
      <c r="C22" s="19">
        <v>267</v>
      </c>
      <c r="D22" s="20">
        <v>0.2109</v>
      </c>
      <c r="E22" s="19">
        <v>214</v>
      </c>
    </row>
    <row r="23" spans="1:5" s="14" customFormat="1">
      <c r="A23" s="18" t="s">
        <v>38</v>
      </c>
      <c r="B23" s="19">
        <v>954</v>
      </c>
      <c r="C23" s="19">
        <v>270</v>
      </c>
      <c r="D23" s="20">
        <v>0.28299999999999997</v>
      </c>
      <c r="E23" s="19">
        <v>183</v>
      </c>
    </row>
    <row r="24" spans="1:5" s="14" customFormat="1">
      <c r="A24" s="18" t="s">
        <v>39</v>
      </c>
      <c r="B24" s="19">
        <v>865</v>
      </c>
      <c r="C24" s="19">
        <v>143</v>
      </c>
      <c r="D24" s="20">
        <v>0.1653</v>
      </c>
      <c r="E24" s="19">
        <v>105</v>
      </c>
    </row>
    <row r="25" spans="1:5" s="14" customFormat="1">
      <c r="A25" s="18" t="s">
        <v>442</v>
      </c>
      <c r="B25" s="19">
        <v>1718</v>
      </c>
      <c r="C25" s="19">
        <v>159</v>
      </c>
      <c r="D25" s="20">
        <v>9.2499999999999999E-2</v>
      </c>
      <c r="E25" s="19">
        <v>132</v>
      </c>
    </row>
    <row r="26" spans="1:5" s="14" customFormat="1">
      <c r="A26" s="18" t="s">
        <v>40</v>
      </c>
      <c r="B26" s="19">
        <v>1043</v>
      </c>
      <c r="C26" s="19">
        <v>201</v>
      </c>
      <c r="D26" s="20">
        <v>0.19270000000000001</v>
      </c>
      <c r="E26" s="19">
        <v>148</v>
      </c>
    </row>
    <row r="27" spans="1:5" s="14" customFormat="1">
      <c r="A27" s="18" t="s">
        <v>41</v>
      </c>
      <c r="B27" s="19">
        <v>2287</v>
      </c>
      <c r="C27" s="19">
        <v>156</v>
      </c>
      <c r="D27" s="20">
        <v>6.8199999999999997E-2</v>
      </c>
      <c r="E27" s="19">
        <v>124</v>
      </c>
    </row>
    <row r="28" spans="1:5" s="22" customFormat="1" ht="34.5" customHeight="1">
      <c r="A28" s="25" t="s">
        <v>49</v>
      </c>
      <c r="B28" s="23">
        <f>SUM(B7:B27)</f>
        <v>23751</v>
      </c>
      <c r="C28" s="23">
        <f>SUM(C7:C27)</f>
        <v>3898</v>
      </c>
      <c r="D28" s="24">
        <f>C28/B28</f>
        <v>0.16411940549871584</v>
      </c>
      <c r="E28" s="23">
        <f>SUM(E7:E27)</f>
        <v>2910</v>
      </c>
    </row>
    <row r="29" spans="1:5" s="22" customFormat="1" ht="34.5" customHeight="1">
      <c r="A29" s="25" t="s">
        <v>16</v>
      </c>
      <c r="B29" s="23">
        <f>SUM(, B28)</f>
        <v>23751</v>
      </c>
      <c r="C29" s="23">
        <f>SUM(, C28)</f>
        <v>3898</v>
      </c>
      <c r="D29" s="24">
        <f>C29/B29</f>
        <v>0.16411940549871584</v>
      </c>
      <c r="E29" s="23">
        <f>SUM(, E28)</f>
        <v>2910</v>
      </c>
    </row>
    <row r="30" spans="1:5" s="22" customFormat="1">
      <c r="A30" s="23" t="s">
        <v>17</v>
      </c>
      <c r="B30" s="23">
        <f>SUM(, B29)</f>
        <v>23751</v>
      </c>
      <c r="C30" s="23">
        <f>SUM(, C29)</f>
        <v>3898</v>
      </c>
      <c r="D30" s="24">
        <f>C30/B30</f>
        <v>0.16411940549871584</v>
      </c>
      <c r="E30" s="23">
        <f>SUM(, E29)</f>
        <v>2910</v>
      </c>
    </row>
    <row r="31" spans="1:5" s="22" customFormat="1">
      <c r="A31" s="28" t="s">
        <v>1069</v>
      </c>
      <c r="B31" s="23">
        <v>1587</v>
      </c>
      <c r="C31" s="23">
        <v>194</v>
      </c>
      <c r="D31" s="24">
        <v>0.1222</v>
      </c>
      <c r="E31" s="23">
        <v>145</v>
      </c>
    </row>
    <row r="32" spans="1:5" s="22" customFormat="1">
      <c r="A32" s="28" t="s">
        <v>1064</v>
      </c>
      <c r="B32" s="23">
        <v>50824</v>
      </c>
      <c r="C32" s="23">
        <v>9830</v>
      </c>
      <c r="D32" s="24">
        <v>0.19339999999999999</v>
      </c>
      <c r="E32" s="23">
        <v>3055</v>
      </c>
    </row>
    <row r="33" spans="1:5" s="22" customFormat="1">
      <c r="A33" s="36" t="s">
        <v>1070</v>
      </c>
    </row>
    <row r="34" spans="1:5" s="22" customFormat="1">
      <c r="A34" s="23" t="s">
        <v>1079</v>
      </c>
      <c r="B34" s="23">
        <v>1587</v>
      </c>
      <c r="C34" s="23">
        <v>194</v>
      </c>
      <c r="D34" s="24">
        <v>0.1222</v>
      </c>
      <c r="E34" s="23">
        <v>145</v>
      </c>
    </row>
    <row r="35" spans="1:5" s="22" customFormat="1">
      <c r="A35" s="36" t="s">
        <v>1134</v>
      </c>
      <c r="B35" s="36">
        <v>1587</v>
      </c>
      <c r="C35" s="36">
        <v>194</v>
      </c>
      <c r="D35" s="32">
        <v>0.1222</v>
      </c>
      <c r="E35" s="36">
        <v>145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1" manualBreakCount="1">
    <brk id="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550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rgb="FFFF0000"/>
  </sheetPr>
  <dimension ref="A1:Q35"/>
  <sheetViews>
    <sheetView workbookViewId="0">
      <pane xSplit="4" ySplit="6" topLeftCell="E19" activePane="bottomRight" state="frozen"/>
      <selection pane="topRight" activeCell="G1" sqref="G1"/>
      <selection pane="bottomLeft" activeCell="A7" sqref="A7"/>
      <selection pane="bottomRight" activeCell="A31" sqref="A31:D35"/>
    </sheetView>
  </sheetViews>
  <sheetFormatPr defaultRowHeight="15"/>
  <cols>
    <col min="1" max="1" width="13.7109375" customWidth="1"/>
    <col min="2" max="3" width="6.7109375" customWidth="1"/>
    <col min="4" max="4" width="8"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552</v>
      </c>
      <c r="F4" s="47"/>
      <c r="G4" s="47"/>
      <c r="H4" s="47"/>
      <c r="I4" s="47"/>
      <c r="J4" s="47"/>
      <c r="K4" s="47"/>
      <c r="L4" s="47"/>
      <c r="M4" s="47"/>
      <c r="N4" s="47"/>
      <c r="O4" s="47"/>
      <c r="P4" s="47"/>
      <c r="Q4" s="47"/>
    </row>
    <row r="5" spans="1:17" ht="25.5" customHeight="1">
      <c r="E5" s="49" t="s">
        <v>552</v>
      </c>
      <c r="F5" s="49"/>
      <c r="G5" s="49"/>
      <c r="H5" s="49"/>
      <c r="I5" s="49"/>
      <c r="J5" s="49"/>
      <c r="K5" s="49"/>
      <c r="L5" s="49"/>
      <c r="M5" s="49"/>
      <c r="N5" s="49"/>
      <c r="O5" s="49"/>
      <c r="P5" s="49"/>
      <c r="Q5" s="49"/>
    </row>
    <row r="6" spans="1:17" s="12" customFormat="1" ht="150" customHeight="1">
      <c r="B6" s="13" t="s">
        <v>7</v>
      </c>
      <c r="C6" s="13" t="s">
        <v>8</v>
      </c>
      <c r="D6" s="13" t="s">
        <v>9</v>
      </c>
      <c r="E6" s="21" t="s">
        <v>553</v>
      </c>
    </row>
    <row r="7" spans="1:17">
      <c r="A7" s="15" t="s">
        <v>24</v>
      </c>
      <c r="B7" s="16">
        <v>779</v>
      </c>
      <c r="C7" s="16">
        <v>182</v>
      </c>
      <c r="D7" s="17">
        <v>0.2336</v>
      </c>
      <c r="E7" s="16">
        <v>136</v>
      </c>
    </row>
    <row r="8" spans="1:17" s="14" customFormat="1">
      <c r="A8" s="18" t="s">
        <v>25</v>
      </c>
      <c r="B8" s="19">
        <v>825</v>
      </c>
      <c r="C8" s="19">
        <v>184</v>
      </c>
      <c r="D8" s="20">
        <v>0.223</v>
      </c>
      <c r="E8" s="19">
        <v>137</v>
      </c>
    </row>
    <row r="9" spans="1:17" s="14" customFormat="1">
      <c r="A9" s="18" t="s">
        <v>26</v>
      </c>
      <c r="B9" s="19">
        <v>1178</v>
      </c>
      <c r="C9" s="19">
        <v>141</v>
      </c>
      <c r="D9" s="20">
        <v>0.1197</v>
      </c>
      <c r="E9" s="19">
        <v>108</v>
      </c>
    </row>
    <row r="10" spans="1:17" s="14" customFormat="1">
      <c r="A10" s="18" t="s">
        <v>27</v>
      </c>
      <c r="B10" s="19">
        <v>851</v>
      </c>
      <c r="C10" s="19">
        <v>140</v>
      </c>
      <c r="D10" s="20">
        <v>0.16450000000000001</v>
      </c>
      <c r="E10" s="19">
        <v>98</v>
      </c>
    </row>
    <row r="11" spans="1:17" s="14" customFormat="1">
      <c r="A11" s="18" t="s">
        <v>28</v>
      </c>
      <c r="B11" s="19">
        <v>974</v>
      </c>
      <c r="C11" s="19">
        <v>167</v>
      </c>
      <c r="D11" s="20">
        <v>0.17150000000000001</v>
      </c>
      <c r="E11" s="19">
        <v>116</v>
      </c>
    </row>
    <row r="12" spans="1:17" s="14" customFormat="1">
      <c r="A12" s="18" t="s">
        <v>29</v>
      </c>
      <c r="B12" s="19">
        <v>1364</v>
      </c>
      <c r="C12" s="19">
        <v>274</v>
      </c>
      <c r="D12" s="20">
        <v>0.2009</v>
      </c>
      <c r="E12" s="19">
        <v>201</v>
      </c>
    </row>
    <row r="13" spans="1:17" s="14" customFormat="1">
      <c r="A13" s="18" t="s">
        <v>30</v>
      </c>
      <c r="B13" s="19">
        <v>1115</v>
      </c>
      <c r="C13" s="19">
        <v>228</v>
      </c>
      <c r="D13" s="20">
        <v>0.20449999999999999</v>
      </c>
      <c r="E13" s="19">
        <v>173</v>
      </c>
    </row>
    <row r="14" spans="1:17" s="14" customFormat="1">
      <c r="A14" s="18" t="s">
        <v>31</v>
      </c>
      <c r="B14" s="19">
        <v>1055</v>
      </c>
      <c r="C14" s="19">
        <v>251</v>
      </c>
      <c r="D14" s="20">
        <v>0.2379</v>
      </c>
      <c r="E14" s="19">
        <v>181</v>
      </c>
    </row>
    <row r="15" spans="1:17" s="14" customFormat="1">
      <c r="A15" s="18" t="s">
        <v>32</v>
      </c>
      <c r="B15" s="19">
        <v>875</v>
      </c>
      <c r="C15" s="19">
        <v>171</v>
      </c>
      <c r="D15" s="20">
        <v>0.19539999999999999</v>
      </c>
      <c r="E15" s="19">
        <v>123</v>
      </c>
    </row>
    <row r="16" spans="1:17" s="14" customFormat="1">
      <c r="A16" s="18" t="s">
        <v>33</v>
      </c>
      <c r="B16" s="19">
        <v>1305</v>
      </c>
      <c r="C16" s="19">
        <v>168</v>
      </c>
      <c r="D16" s="20">
        <v>0.12870000000000001</v>
      </c>
      <c r="E16" s="19">
        <v>134</v>
      </c>
    </row>
    <row r="17" spans="1:5" s="14" customFormat="1">
      <c r="A17" s="18" t="s">
        <v>440</v>
      </c>
      <c r="B17" s="19">
        <v>1133</v>
      </c>
      <c r="C17" s="19">
        <v>71</v>
      </c>
      <c r="D17" s="20">
        <v>6.2700000000000006E-2</v>
      </c>
      <c r="E17" s="19">
        <v>59</v>
      </c>
    </row>
    <row r="18" spans="1:5" s="14" customFormat="1">
      <c r="A18" s="18" t="s">
        <v>441</v>
      </c>
      <c r="B18" s="19">
        <v>1166</v>
      </c>
      <c r="C18" s="19">
        <v>125</v>
      </c>
      <c r="D18" s="20">
        <v>0.1072</v>
      </c>
      <c r="E18" s="19">
        <v>94</v>
      </c>
    </row>
    <row r="19" spans="1:5" s="14" customFormat="1">
      <c r="A19" s="18" t="s">
        <v>34</v>
      </c>
      <c r="B19" s="19">
        <v>789</v>
      </c>
      <c r="C19" s="19">
        <v>216</v>
      </c>
      <c r="D19" s="20">
        <v>0.27379999999999999</v>
      </c>
      <c r="E19" s="19">
        <v>158</v>
      </c>
    </row>
    <row r="20" spans="1:5" s="14" customFormat="1">
      <c r="A20" s="18" t="s">
        <v>35</v>
      </c>
      <c r="B20" s="19">
        <v>1168</v>
      </c>
      <c r="C20" s="19">
        <v>229</v>
      </c>
      <c r="D20" s="20">
        <v>0.1961</v>
      </c>
      <c r="E20" s="19">
        <v>180</v>
      </c>
    </row>
    <row r="21" spans="1:5" s="14" customFormat="1">
      <c r="A21" s="18" t="s">
        <v>36</v>
      </c>
      <c r="B21" s="19">
        <v>1041</v>
      </c>
      <c r="C21" s="19">
        <v>155</v>
      </c>
      <c r="D21" s="20">
        <v>0.1489</v>
      </c>
      <c r="E21" s="19">
        <v>127</v>
      </c>
    </row>
    <row r="22" spans="1:5" s="14" customFormat="1">
      <c r="A22" s="18" t="s">
        <v>37</v>
      </c>
      <c r="B22" s="19">
        <v>1266</v>
      </c>
      <c r="C22" s="19">
        <v>267</v>
      </c>
      <c r="D22" s="20">
        <v>0.2109</v>
      </c>
      <c r="E22" s="19">
        <v>209</v>
      </c>
    </row>
    <row r="23" spans="1:5" s="14" customFormat="1">
      <c r="A23" s="18" t="s">
        <v>38</v>
      </c>
      <c r="B23" s="19">
        <v>954</v>
      </c>
      <c r="C23" s="19">
        <v>270</v>
      </c>
      <c r="D23" s="20">
        <v>0.28299999999999997</v>
      </c>
      <c r="E23" s="19">
        <v>179</v>
      </c>
    </row>
    <row r="24" spans="1:5" s="14" customFormat="1">
      <c r="A24" s="18" t="s">
        <v>39</v>
      </c>
      <c r="B24" s="19">
        <v>865</v>
      </c>
      <c r="C24" s="19">
        <v>143</v>
      </c>
      <c r="D24" s="20">
        <v>0.1653</v>
      </c>
      <c r="E24" s="19">
        <v>105</v>
      </c>
    </row>
    <row r="25" spans="1:5" s="14" customFormat="1">
      <c r="A25" s="18" t="s">
        <v>442</v>
      </c>
      <c r="B25" s="19">
        <v>1718</v>
      </c>
      <c r="C25" s="19">
        <v>159</v>
      </c>
      <c r="D25" s="20">
        <v>9.2499999999999999E-2</v>
      </c>
      <c r="E25" s="19">
        <v>132</v>
      </c>
    </row>
    <row r="26" spans="1:5" s="14" customFormat="1">
      <c r="A26" s="18" t="s">
        <v>40</v>
      </c>
      <c r="B26" s="19">
        <v>1043</v>
      </c>
      <c r="C26" s="19">
        <v>201</v>
      </c>
      <c r="D26" s="20">
        <v>0.19270000000000001</v>
      </c>
      <c r="E26" s="19">
        <v>151</v>
      </c>
    </row>
    <row r="27" spans="1:5" s="14" customFormat="1">
      <c r="A27" s="18" t="s">
        <v>41</v>
      </c>
      <c r="B27" s="19">
        <v>2287</v>
      </c>
      <c r="C27" s="19">
        <v>156</v>
      </c>
      <c r="D27" s="20">
        <v>6.8199999999999997E-2</v>
      </c>
      <c r="E27" s="19">
        <v>120</v>
      </c>
    </row>
    <row r="28" spans="1:5" s="22" customFormat="1" ht="34.5" customHeight="1">
      <c r="A28" s="25" t="s">
        <v>49</v>
      </c>
      <c r="B28" s="23">
        <f>SUM(B7:B27)</f>
        <v>23751</v>
      </c>
      <c r="C28" s="23">
        <f>SUM(C7:C27)</f>
        <v>3898</v>
      </c>
      <c r="D28" s="24">
        <f>C28/B28</f>
        <v>0.16411940549871584</v>
      </c>
      <c r="E28" s="23">
        <f>SUM(E7:E27)</f>
        <v>2921</v>
      </c>
    </row>
    <row r="29" spans="1:5" s="22" customFormat="1" ht="34.5" customHeight="1">
      <c r="A29" s="25" t="s">
        <v>16</v>
      </c>
      <c r="B29" s="23">
        <f>SUM(, B28)</f>
        <v>23751</v>
      </c>
      <c r="C29" s="23">
        <f>SUM(, C28)</f>
        <v>3898</v>
      </c>
      <c r="D29" s="24">
        <f>C29/B29</f>
        <v>0.16411940549871584</v>
      </c>
      <c r="E29" s="23">
        <f>SUM(, E28)</f>
        <v>2921</v>
      </c>
    </row>
    <row r="30" spans="1:5" s="14" customFormat="1">
      <c r="A30" s="18" t="s">
        <v>17</v>
      </c>
      <c r="B30" s="18">
        <f>SUM(, B29)</f>
        <v>23751</v>
      </c>
      <c r="C30" s="18">
        <f>SUM(, C29)</f>
        <v>3898</v>
      </c>
      <c r="D30" s="26">
        <f>C30/B30</f>
        <v>0.16411940549871584</v>
      </c>
      <c r="E30" s="18">
        <f>SUM(, E29)</f>
        <v>2921</v>
      </c>
    </row>
    <row r="31" spans="1:5" s="22" customFormat="1">
      <c r="A31" s="28" t="s">
        <v>1069</v>
      </c>
      <c r="B31" s="23">
        <v>1587</v>
      </c>
      <c r="C31" s="23">
        <v>194</v>
      </c>
      <c r="D31" s="24">
        <v>0.1222</v>
      </c>
      <c r="E31" s="23">
        <v>148</v>
      </c>
    </row>
    <row r="32" spans="1:5" s="22" customFormat="1">
      <c r="A32" s="28" t="s">
        <v>1064</v>
      </c>
      <c r="B32" s="23">
        <v>50824</v>
      </c>
      <c r="C32" s="23">
        <v>9830</v>
      </c>
      <c r="D32" s="24">
        <v>0.19339999999999999</v>
      </c>
      <c r="E32" s="23">
        <v>3069</v>
      </c>
    </row>
    <row r="33" spans="1:5" s="22" customFormat="1">
      <c r="A33" s="36" t="s">
        <v>1070</v>
      </c>
    </row>
    <row r="34" spans="1:5" s="22" customFormat="1">
      <c r="A34" s="23" t="s">
        <v>1079</v>
      </c>
      <c r="B34" s="23">
        <v>1587</v>
      </c>
      <c r="C34" s="23">
        <v>194</v>
      </c>
      <c r="D34" s="24">
        <v>0.1222</v>
      </c>
      <c r="E34" s="23">
        <v>148</v>
      </c>
    </row>
    <row r="35" spans="1:5" s="22" customFormat="1">
      <c r="A35" s="36" t="s">
        <v>1134</v>
      </c>
      <c r="B35" s="36">
        <v>1587</v>
      </c>
      <c r="C35" s="36">
        <v>194</v>
      </c>
      <c r="D35" s="32">
        <v>0.1222</v>
      </c>
      <c r="E35" s="36">
        <v>148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1" manualBreakCount="1">
    <brk id="5" max="1048575"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552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rgb="FFFFFF00"/>
  </sheetPr>
  <dimension ref="A1:T35"/>
  <sheetViews>
    <sheetView workbookViewId="0">
      <pane xSplit="4" ySplit="6" topLeftCell="E27" activePane="bottomRight" state="frozen"/>
      <selection pane="topRight" activeCell="G1" sqref="G1"/>
      <selection pane="bottomLeft" activeCell="A7" sqref="A7"/>
      <selection pane="bottomRight" activeCell="R6" sqref="R6"/>
    </sheetView>
  </sheetViews>
  <sheetFormatPr defaultRowHeight="15"/>
  <cols>
    <col min="1" max="1" width="13.7109375" customWidth="1"/>
    <col min="2" max="3" width="6.7109375" customWidth="1"/>
    <col min="4" max="4" width="9.2851562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554</v>
      </c>
      <c r="F4" s="47"/>
      <c r="G4" s="47"/>
      <c r="H4" s="47"/>
      <c r="I4" s="47"/>
      <c r="J4" s="47"/>
      <c r="K4" s="47"/>
      <c r="L4" s="47"/>
      <c r="M4" s="47"/>
      <c r="N4" s="47"/>
      <c r="O4" s="47"/>
      <c r="P4" s="47"/>
      <c r="Q4" s="47"/>
      <c r="R4" s="47"/>
      <c r="S4" s="47"/>
      <c r="T4" s="47"/>
    </row>
    <row r="5" spans="1:20" ht="25.5" customHeight="1">
      <c r="E5" s="49" t="s">
        <v>554</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555</v>
      </c>
      <c r="F6" s="21" t="s">
        <v>556</v>
      </c>
      <c r="G6" s="21" t="s">
        <v>557</v>
      </c>
      <c r="H6" s="21" t="s">
        <v>558</v>
      </c>
    </row>
    <row r="7" spans="1:20">
      <c r="A7" s="15" t="s">
        <v>24</v>
      </c>
      <c r="B7" s="16">
        <v>779</v>
      </c>
      <c r="C7" s="16">
        <v>182</v>
      </c>
      <c r="D7" s="17">
        <v>0.2336</v>
      </c>
      <c r="E7" s="16">
        <v>124</v>
      </c>
      <c r="F7" s="16">
        <v>117</v>
      </c>
      <c r="G7" s="16">
        <v>120</v>
      </c>
      <c r="H7" s="16">
        <v>114</v>
      </c>
    </row>
    <row r="8" spans="1:20" s="14" customFormat="1">
      <c r="A8" s="18" t="s">
        <v>25</v>
      </c>
      <c r="B8" s="19">
        <v>825</v>
      </c>
      <c r="C8" s="19">
        <v>184</v>
      </c>
      <c r="D8" s="20">
        <v>0.223</v>
      </c>
      <c r="E8" s="19">
        <v>130</v>
      </c>
      <c r="F8" s="19">
        <v>124</v>
      </c>
      <c r="G8" s="19">
        <v>131</v>
      </c>
      <c r="H8" s="19">
        <v>123</v>
      </c>
    </row>
    <row r="9" spans="1:20" s="14" customFormat="1">
      <c r="A9" s="18" t="s">
        <v>26</v>
      </c>
      <c r="B9" s="19">
        <v>1178</v>
      </c>
      <c r="C9" s="19">
        <v>141</v>
      </c>
      <c r="D9" s="20">
        <v>0.1197</v>
      </c>
      <c r="E9" s="19">
        <v>97</v>
      </c>
      <c r="F9" s="19">
        <v>92</v>
      </c>
      <c r="G9" s="19">
        <v>100</v>
      </c>
      <c r="H9" s="19">
        <v>91</v>
      </c>
    </row>
    <row r="10" spans="1:20" s="14" customFormat="1">
      <c r="A10" s="18" t="s">
        <v>27</v>
      </c>
      <c r="B10" s="19">
        <v>851</v>
      </c>
      <c r="C10" s="19">
        <v>140</v>
      </c>
      <c r="D10" s="20">
        <v>0.16450000000000001</v>
      </c>
      <c r="E10" s="19">
        <v>83</v>
      </c>
      <c r="F10" s="19">
        <v>82</v>
      </c>
      <c r="G10" s="19">
        <v>88</v>
      </c>
      <c r="H10" s="19">
        <v>81</v>
      </c>
    </row>
    <row r="11" spans="1:20" s="14" customFormat="1">
      <c r="A11" s="18" t="s">
        <v>28</v>
      </c>
      <c r="B11" s="19">
        <v>974</v>
      </c>
      <c r="C11" s="19">
        <v>167</v>
      </c>
      <c r="D11" s="20">
        <v>0.17150000000000001</v>
      </c>
      <c r="E11" s="19">
        <v>104</v>
      </c>
      <c r="F11" s="19">
        <v>109</v>
      </c>
      <c r="G11" s="19">
        <v>109</v>
      </c>
      <c r="H11" s="19">
        <v>107</v>
      </c>
    </row>
    <row r="12" spans="1:20" s="14" customFormat="1">
      <c r="A12" s="18" t="s">
        <v>29</v>
      </c>
      <c r="B12" s="19">
        <v>1364</v>
      </c>
      <c r="C12" s="19">
        <v>274</v>
      </c>
      <c r="D12" s="20">
        <v>0.2009</v>
      </c>
      <c r="E12" s="19">
        <v>180</v>
      </c>
      <c r="F12" s="19">
        <v>175</v>
      </c>
      <c r="G12" s="19">
        <v>170</v>
      </c>
      <c r="H12" s="19">
        <v>173</v>
      </c>
    </row>
    <row r="13" spans="1:20" s="14" customFormat="1">
      <c r="A13" s="18" t="s">
        <v>30</v>
      </c>
      <c r="B13" s="19">
        <v>1115</v>
      </c>
      <c r="C13" s="19">
        <v>228</v>
      </c>
      <c r="D13" s="20">
        <v>0.20449999999999999</v>
      </c>
      <c r="E13" s="19">
        <v>149</v>
      </c>
      <c r="F13" s="19">
        <v>152</v>
      </c>
      <c r="G13" s="19">
        <v>155</v>
      </c>
      <c r="H13" s="19">
        <v>143</v>
      </c>
    </row>
    <row r="14" spans="1:20" s="14" customFormat="1">
      <c r="A14" s="18" t="s">
        <v>31</v>
      </c>
      <c r="B14" s="19">
        <v>1055</v>
      </c>
      <c r="C14" s="19">
        <v>251</v>
      </c>
      <c r="D14" s="20">
        <v>0.2379</v>
      </c>
      <c r="E14" s="19">
        <v>166</v>
      </c>
      <c r="F14" s="19">
        <v>160</v>
      </c>
      <c r="G14" s="19">
        <v>173</v>
      </c>
      <c r="H14" s="19">
        <v>155</v>
      </c>
    </row>
    <row r="15" spans="1:20" s="14" customFormat="1">
      <c r="A15" s="18" t="s">
        <v>32</v>
      </c>
      <c r="B15" s="19">
        <v>875</v>
      </c>
      <c r="C15" s="19">
        <v>171</v>
      </c>
      <c r="D15" s="20">
        <v>0.19539999999999999</v>
      </c>
      <c r="E15" s="19">
        <v>100</v>
      </c>
      <c r="F15" s="19">
        <v>107</v>
      </c>
      <c r="G15" s="19">
        <v>119</v>
      </c>
      <c r="H15" s="19">
        <v>102</v>
      </c>
    </row>
    <row r="16" spans="1:20" s="14" customFormat="1">
      <c r="A16" s="18" t="s">
        <v>33</v>
      </c>
      <c r="B16" s="19">
        <v>1305</v>
      </c>
      <c r="C16" s="19">
        <v>168</v>
      </c>
      <c r="D16" s="20">
        <v>0.12870000000000001</v>
      </c>
      <c r="E16" s="19">
        <v>117</v>
      </c>
      <c r="F16" s="19">
        <v>116</v>
      </c>
      <c r="G16" s="19">
        <v>123</v>
      </c>
      <c r="H16" s="19">
        <v>115</v>
      </c>
    </row>
    <row r="17" spans="1:8" s="14" customFormat="1">
      <c r="A17" s="18" t="s">
        <v>440</v>
      </c>
      <c r="B17" s="19">
        <v>1133</v>
      </c>
      <c r="C17" s="19">
        <v>71</v>
      </c>
      <c r="D17" s="20">
        <v>6.2700000000000006E-2</v>
      </c>
      <c r="E17" s="19">
        <v>51</v>
      </c>
      <c r="F17" s="19">
        <v>48</v>
      </c>
      <c r="G17" s="19">
        <v>49</v>
      </c>
      <c r="H17" s="19">
        <v>48</v>
      </c>
    </row>
    <row r="18" spans="1:8" s="14" customFormat="1">
      <c r="A18" s="18" t="s">
        <v>441</v>
      </c>
      <c r="B18" s="19">
        <v>1166</v>
      </c>
      <c r="C18" s="19">
        <v>125</v>
      </c>
      <c r="D18" s="20">
        <v>0.1072</v>
      </c>
      <c r="E18" s="19">
        <v>85</v>
      </c>
      <c r="F18" s="19">
        <v>82</v>
      </c>
      <c r="G18" s="19">
        <v>78</v>
      </c>
      <c r="H18" s="19">
        <v>79</v>
      </c>
    </row>
    <row r="19" spans="1:8" s="14" customFormat="1">
      <c r="A19" s="18" t="s">
        <v>34</v>
      </c>
      <c r="B19" s="19">
        <v>789</v>
      </c>
      <c r="C19" s="19">
        <v>216</v>
      </c>
      <c r="D19" s="20">
        <v>0.27379999999999999</v>
      </c>
      <c r="E19" s="19">
        <v>148</v>
      </c>
      <c r="F19" s="19">
        <v>138</v>
      </c>
      <c r="G19" s="19">
        <v>143</v>
      </c>
      <c r="H19" s="19">
        <v>137</v>
      </c>
    </row>
    <row r="20" spans="1:8" s="14" customFormat="1">
      <c r="A20" s="18" t="s">
        <v>35</v>
      </c>
      <c r="B20" s="19">
        <v>1168</v>
      </c>
      <c r="C20" s="19">
        <v>229</v>
      </c>
      <c r="D20" s="20">
        <v>0.1961</v>
      </c>
      <c r="E20" s="19">
        <v>147</v>
      </c>
      <c r="F20" s="19">
        <v>149</v>
      </c>
      <c r="G20" s="19">
        <v>149</v>
      </c>
      <c r="H20" s="19">
        <v>146</v>
      </c>
    </row>
    <row r="21" spans="1:8" s="14" customFormat="1">
      <c r="A21" s="18" t="s">
        <v>36</v>
      </c>
      <c r="B21" s="19">
        <v>1041</v>
      </c>
      <c r="C21" s="19">
        <v>155</v>
      </c>
      <c r="D21" s="20">
        <v>0.1489</v>
      </c>
      <c r="E21" s="19">
        <v>115</v>
      </c>
      <c r="F21" s="19">
        <v>107</v>
      </c>
      <c r="G21" s="19">
        <v>114</v>
      </c>
      <c r="H21" s="19">
        <v>108</v>
      </c>
    </row>
    <row r="22" spans="1:8" s="14" customFormat="1">
      <c r="A22" s="18" t="s">
        <v>37</v>
      </c>
      <c r="B22" s="19">
        <v>1266</v>
      </c>
      <c r="C22" s="19">
        <v>267</v>
      </c>
      <c r="D22" s="20">
        <v>0.2109</v>
      </c>
      <c r="E22" s="19">
        <v>190</v>
      </c>
      <c r="F22" s="19">
        <v>182</v>
      </c>
      <c r="G22" s="19">
        <v>184</v>
      </c>
      <c r="H22" s="19">
        <v>181</v>
      </c>
    </row>
    <row r="23" spans="1:8" s="14" customFormat="1">
      <c r="A23" s="18" t="s">
        <v>38</v>
      </c>
      <c r="B23" s="19">
        <v>954</v>
      </c>
      <c r="C23" s="19">
        <v>270</v>
      </c>
      <c r="D23" s="20">
        <v>0.28299999999999997</v>
      </c>
      <c r="E23" s="19">
        <v>170</v>
      </c>
      <c r="F23" s="19">
        <v>163</v>
      </c>
      <c r="G23" s="19">
        <v>170</v>
      </c>
      <c r="H23" s="19">
        <v>159</v>
      </c>
    </row>
    <row r="24" spans="1:8" s="14" customFormat="1">
      <c r="A24" s="18" t="s">
        <v>39</v>
      </c>
      <c r="B24" s="19">
        <v>865</v>
      </c>
      <c r="C24" s="19">
        <v>143</v>
      </c>
      <c r="D24" s="20">
        <v>0.1653</v>
      </c>
      <c r="E24" s="19">
        <v>94</v>
      </c>
      <c r="F24" s="19">
        <v>95</v>
      </c>
      <c r="G24" s="19">
        <v>99</v>
      </c>
      <c r="H24" s="19">
        <v>91</v>
      </c>
    </row>
    <row r="25" spans="1:8" s="14" customFormat="1">
      <c r="A25" s="18" t="s">
        <v>442</v>
      </c>
      <c r="B25" s="19">
        <v>1718</v>
      </c>
      <c r="C25" s="19">
        <v>159</v>
      </c>
      <c r="D25" s="20">
        <v>9.2499999999999999E-2</v>
      </c>
      <c r="E25" s="19">
        <v>129</v>
      </c>
      <c r="F25" s="19">
        <v>124</v>
      </c>
      <c r="G25" s="19">
        <v>125</v>
      </c>
      <c r="H25" s="19">
        <v>122</v>
      </c>
    </row>
    <row r="26" spans="1:8" s="14" customFormat="1">
      <c r="A26" s="18" t="s">
        <v>40</v>
      </c>
      <c r="B26" s="19">
        <v>1043</v>
      </c>
      <c r="C26" s="19">
        <v>201</v>
      </c>
      <c r="D26" s="20">
        <v>0.19270000000000001</v>
      </c>
      <c r="E26" s="19">
        <v>135</v>
      </c>
      <c r="F26" s="19">
        <v>130</v>
      </c>
      <c r="G26" s="19">
        <v>138</v>
      </c>
      <c r="H26" s="19">
        <v>126</v>
      </c>
    </row>
    <row r="27" spans="1:8" s="14" customFormat="1">
      <c r="A27" s="18" t="s">
        <v>41</v>
      </c>
      <c r="B27" s="19">
        <v>2287</v>
      </c>
      <c r="C27" s="19">
        <v>156</v>
      </c>
      <c r="D27" s="20">
        <v>6.8199999999999997E-2</v>
      </c>
      <c r="E27" s="19">
        <v>108</v>
      </c>
      <c r="F27" s="19">
        <v>106</v>
      </c>
      <c r="G27" s="19">
        <v>106</v>
      </c>
      <c r="H27" s="19">
        <v>105</v>
      </c>
    </row>
    <row r="28" spans="1:8" s="22" customFormat="1" ht="34.5" customHeight="1">
      <c r="A28" s="25" t="s">
        <v>49</v>
      </c>
      <c r="B28" s="23">
        <f>SUM(B7:B27)</f>
        <v>23751</v>
      </c>
      <c r="C28" s="23">
        <f>SUM(C7:C27)</f>
        <v>3898</v>
      </c>
      <c r="D28" s="24">
        <f>C28/B28</f>
        <v>0.16411940549871584</v>
      </c>
      <c r="E28" s="23">
        <f>SUM(E7:E27)</f>
        <v>2622</v>
      </c>
      <c r="F28" s="23">
        <f>SUM(F7:F27)</f>
        <v>2558</v>
      </c>
      <c r="G28" s="23">
        <f>SUM(G7:G27)</f>
        <v>2643</v>
      </c>
      <c r="H28" s="23">
        <f>SUM(H7:H27)</f>
        <v>2506</v>
      </c>
    </row>
    <row r="29" spans="1:8" s="22" customFormat="1" ht="34.5" customHeight="1">
      <c r="A29" s="25" t="s">
        <v>16</v>
      </c>
      <c r="B29" s="23">
        <f>SUM(, B28)</f>
        <v>23751</v>
      </c>
      <c r="C29" s="23">
        <f>SUM(, C28)</f>
        <v>3898</v>
      </c>
      <c r="D29" s="24">
        <f>C29/B29</f>
        <v>0.16411940549871584</v>
      </c>
      <c r="E29" s="23">
        <f t="shared" ref="E29:H30" si="0">SUM(, E28)</f>
        <v>2622</v>
      </c>
      <c r="F29" s="23">
        <f t="shared" si="0"/>
        <v>2558</v>
      </c>
      <c r="G29" s="23">
        <f t="shared" si="0"/>
        <v>2643</v>
      </c>
      <c r="H29" s="23">
        <f t="shared" si="0"/>
        <v>2506</v>
      </c>
    </row>
    <row r="30" spans="1:8" s="22" customFormat="1">
      <c r="A30" s="23" t="s">
        <v>17</v>
      </c>
      <c r="B30" s="23">
        <f>SUM(, B29)</f>
        <v>23751</v>
      </c>
      <c r="C30" s="23">
        <f>SUM(, C29)</f>
        <v>3898</v>
      </c>
      <c r="D30" s="24">
        <f>C30/B30</f>
        <v>0.16411940549871584</v>
      </c>
      <c r="E30" s="23">
        <f t="shared" si="0"/>
        <v>2622</v>
      </c>
      <c r="F30" s="23">
        <f t="shared" si="0"/>
        <v>2558</v>
      </c>
      <c r="G30" s="23">
        <f t="shared" si="0"/>
        <v>2643</v>
      </c>
      <c r="H30" s="23">
        <f t="shared" si="0"/>
        <v>2506</v>
      </c>
    </row>
    <row r="31" spans="1:8" s="22" customFormat="1">
      <c r="A31" s="28" t="s">
        <v>1069</v>
      </c>
      <c r="B31" s="23">
        <v>1587</v>
      </c>
      <c r="C31" s="23">
        <v>194</v>
      </c>
      <c r="D31" s="24">
        <v>0.1222</v>
      </c>
      <c r="E31" s="23">
        <v>109</v>
      </c>
      <c r="F31" s="23">
        <v>113</v>
      </c>
      <c r="G31" s="23">
        <v>107</v>
      </c>
      <c r="H31" s="23">
        <v>97</v>
      </c>
    </row>
    <row r="32" spans="1:8" s="22" customFormat="1">
      <c r="A32" s="28" t="s">
        <v>1064</v>
      </c>
      <c r="B32" s="23">
        <v>50824</v>
      </c>
      <c r="C32" s="23">
        <v>9830</v>
      </c>
      <c r="D32" s="24">
        <v>0.19339999999999999</v>
      </c>
      <c r="E32" s="23">
        <v>2731</v>
      </c>
      <c r="F32" s="23">
        <v>2671</v>
      </c>
      <c r="G32" s="23">
        <v>2750</v>
      </c>
      <c r="H32" s="23">
        <v>2603</v>
      </c>
    </row>
    <row r="33" spans="1:8" s="22" customFormat="1">
      <c r="A33" s="36" t="s">
        <v>1070</v>
      </c>
    </row>
    <row r="34" spans="1:8" s="22" customFormat="1">
      <c r="A34" s="23" t="s">
        <v>1079</v>
      </c>
      <c r="B34" s="23">
        <v>1587</v>
      </c>
      <c r="C34" s="23">
        <v>194</v>
      </c>
      <c r="D34" s="24">
        <v>0.1222</v>
      </c>
      <c r="E34" s="23">
        <v>109</v>
      </c>
      <c r="F34" s="23">
        <v>113</v>
      </c>
      <c r="G34" s="23">
        <v>107</v>
      </c>
      <c r="H34" s="23">
        <v>97</v>
      </c>
    </row>
    <row r="35" spans="1:8" s="22" customFormat="1">
      <c r="A35" s="36" t="s">
        <v>1134</v>
      </c>
      <c r="B35" s="36">
        <v>1587</v>
      </c>
      <c r="C35" s="36">
        <v>194</v>
      </c>
      <c r="D35" s="32">
        <v>0.1222</v>
      </c>
      <c r="E35" s="36">
        <v>109</v>
      </c>
      <c r="F35" s="36">
        <v>113</v>
      </c>
      <c r="G35" s="36">
        <v>107</v>
      </c>
      <c r="H35" s="36">
        <v>97</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4" manualBreakCount="4">
    <brk id="5" max="1048575" man="1"/>
    <brk id="6" max="1048575" man="1"/>
    <brk id="7" max="1048575" man="1"/>
    <brk id="8"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554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rgb="FF0000FF"/>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559</v>
      </c>
      <c r="F4" s="47"/>
      <c r="G4" s="47"/>
      <c r="H4" s="47"/>
      <c r="I4" s="47"/>
      <c r="J4" s="47"/>
      <c r="K4" s="47"/>
      <c r="L4" s="47"/>
      <c r="M4" s="47"/>
      <c r="N4" s="47"/>
      <c r="O4" s="47"/>
      <c r="P4" s="47"/>
      <c r="Q4" s="47"/>
    </row>
    <row r="5" spans="1:17" ht="25.5" customHeight="1">
      <c r="E5" s="49" t="s">
        <v>559</v>
      </c>
      <c r="F5" s="49"/>
      <c r="G5" s="49"/>
      <c r="H5" s="49"/>
      <c r="I5" s="49"/>
      <c r="J5" s="49"/>
      <c r="K5" s="49"/>
      <c r="L5" s="49"/>
      <c r="M5" s="49"/>
      <c r="N5" s="49"/>
      <c r="O5" s="49"/>
      <c r="P5" s="49"/>
      <c r="Q5" s="49"/>
    </row>
    <row r="6" spans="1:17" s="12" customFormat="1" ht="150" customHeight="1">
      <c r="B6" s="13" t="s">
        <v>7</v>
      </c>
      <c r="C6" s="13" t="s">
        <v>8</v>
      </c>
      <c r="D6" s="13" t="s">
        <v>9</v>
      </c>
      <c r="E6" s="21" t="s">
        <v>560</v>
      </c>
    </row>
    <row r="7" spans="1:17">
      <c r="A7" s="15" t="s">
        <v>269</v>
      </c>
      <c r="B7" s="16">
        <v>652</v>
      </c>
      <c r="C7" s="16">
        <v>145</v>
      </c>
      <c r="D7" s="17">
        <v>0.22239999999999999</v>
      </c>
      <c r="E7" s="16">
        <v>125</v>
      </c>
    </row>
    <row r="8" spans="1:17" s="14" customFormat="1">
      <c r="A8" s="18" t="s">
        <v>270</v>
      </c>
      <c r="B8" s="19">
        <v>751</v>
      </c>
      <c r="C8" s="19">
        <v>222</v>
      </c>
      <c r="D8" s="20">
        <v>0.29559999999999997</v>
      </c>
      <c r="E8" s="19">
        <v>176</v>
      </c>
    </row>
    <row r="9" spans="1:17" s="22" customFormat="1" ht="34.5" customHeight="1">
      <c r="A9" s="25" t="s">
        <v>274</v>
      </c>
      <c r="B9" s="23">
        <f>SUM(B7:B8)</f>
        <v>1403</v>
      </c>
      <c r="C9" s="23">
        <f>SUM(C7:C8)</f>
        <v>367</v>
      </c>
      <c r="D9" s="24">
        <f>C9/B9</f>
        <v>0.26158232359230221</v>
      </c>
      <c r="E9" s="23">
        <f>SUM(E7:E8)</f>
        <v>301</v>
      </c>
    </row>
    <row r="10" spans="1:17" s="22" customFormat="1" ht="34.5" customHeight="1">
      <c r="A10" s="25" t="s">
        <v>16</v>
      </c>
      <c r="B10" s="23">
        <f>SUM(, B9)</f>
        <v>1403</v>
      </c>
      <c r="C10" s="23">
        <f>SUM(, C9)</f>
        <v>367</v>
      </c>
      <c r="D10" s="24">
        <f>C10/B10</f>
        <v>0.26158232359230221</v>
      </c>
      <c r="E10" s="23">
        <f>SUM(, E9)</f>
        <v>301</v>
      </c>
    </row>
    <row r="11" spans="1:17" s="14" customFormat="1">
      <c r="A11" s="18" t="s">
        <v>17</v>
      </c>
      <c r="B11" s="18">
        <f>SUM(, B10)</f>
        <v>1403</v>
      </c>
      <c r="C11" s="18">
        <f>SUM(, C10)</f>
        <v>367</v>
      </c>
      <c r="D11" s="26">
        <f>C11/B11</f>
        <v>0.26158232359230221</v>
      </c>
      <c r="E11" s="18">
        <f>SUM(, E10)</f>
        <v>301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559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rgb="FFFF00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561</v>
      </c>
      <c r="F4" s="47"/>
      <c r="G4" s="47"/>
      <c r="H4" s="47"/>
      <c r="I4" s="47"/>
      <c r="J4" s="47"/>
      <c r="K4" s="47"/>
      <c r="L4" s="47"/>
      <c r="M4" s="47"/>
      <c r="N4" s="47"/>
      <c r="O4" s="47"/>
      <c r="P4" s="47"/>
      <c r="Q4" s="47"/>
    </row>
    <row r="5" spans="1:17" ht="25.5" customHeight="1">
      <c r="E5" s="49" t="s">
        <v>561</v>
      </c>
      <c r="F5" s="49"/>
      <c r="G5" s="49"/>
      <c r="H5" s="49"/>
      <c r="I5" s="49"/>
      <c r="J5" s="49"/>
      <c r="K5" s="49"/>
      <c r="L5" s="49"/>
      <c r="M5" s="49"/>
      <c r="N5" s="49"/>
      <c r="O5" s="49"/>
      <c r="P5" s="49"/>
      <c r="Q5" s="49"/>
    </row>
    <row r="6" spans="1:17" s="12" customFormat="1" ht="150" customHeight="1">
      <c r="B6" s="13" t="s">
        <v>7</v>
      </c>
      <c r="C6" s="13" t="s">
        <v>8</v>
      </c>
      <c r="D6" s="13" t="s">
        <v>9</v>
      </c>
      <c r="E6" s="21" t="s">
        <v>562</v>
      </c>
    </row>
    <row r="7" spans="1:17">
      <c r="A7" s="15" t="s">
        <v>269</v>
      </c>
      <c r="B7" s="16">
        <v>652</v>
      </c>
      <c r="C7" s="16">
        <v>145</v>
      </c>
      <c r="D7" s="17">
        <v>0.22239999999999999</v>
      </c>
      <c r="E7" s="16">
        <v>107</v>
      </c>
    </row>
    <row r="8" spans="1:17" s="14" customFormat="1">
      <c r="A8" s="18" t="s">
        <v>270</v>
      </c>
      <c r="B8" s="19">
        <v>751</v>
      </c>
      <c r="C8" s="19">
        <v>222</v>
      </c>
      <c r="D8" s="20">
        <v>0.29559999999999997</v>
      </c>
      <c r="E8" s="19">
        <v>157</v>
      </c>
    </row>
    <row r="9" spans="1:17" s="22" customFormat="1" ht="34.5" customHeight="1">
      <c r="A9" s="25" t="s">
        <v>274</v>
      </c>
      <c r="B9" s="23">
        <f>SUM(B7:B8)</f>
        <v>1403</v>
      </c>
      <c r="C9" s="23">
        <f>SUM(C7:C8)</f>
        <v>367</v>
      </c>
      <c r="D9" s="24">
        <f>C9/B9</f>
        <v>0.26158232359230221</v>
      </c>
      <c r="E9" s="23">
        <f>SUM(E7:E8)</f>
        <v>264</v>
      </c>
    </row>
    <row r="10" spans="1:17" s="22" customFormat="1" ht="34.5" customHeight="1">
      <c r="A10" s="25" t="s">
        <v>16</v>
      </c>
      <c r="B10" s="23">
        <f>SUM(, B9)</f>
        <v>1403</v>
      </c>
      <c r="C10" s="23">
        <f>SUM(, C9)</f>
        <v>367</v>
      </c>
      <c r="D10" s="24">
        <f>C10/B10</f>
        <v>0.26158232359230221</v>
      </c>
      <c r="E10" s="23">
        <f>SUM(, E9)</f>
        <v>264</v>
      </c>
    </row>
    <row r="11" spans="1:17" s="14" customFormat="1">
      <c r="A11" s="18" t="s">
        <v>17</v>
      </c>
      <c r="B11" s="18">
        <f>SUM(, B10)</f>
        <v>1403</v>
      </c>
      <c r="C11" s="18">
        <f>SUM(, C10)</f>
        <v>367</v>
      </c>
      <c r="D11" s="26">
        <f>C11/B11</f>
        <v>0.26158232359230221</v>
      </c>
      <c r="E11" s="18">
        <f>SUM(, E10)</f>
        <v>264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561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rgb="FFFFFF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563</v>
      </c>
      <c r="F4" s="47"/>
      <c r="G4" s="47"/>
      <c r="H4" s="47"/>
      <c r="I4" s="47"/>
      <c r="J4" s="47"/>
      <c r="K4" s="47"/>
      <c r="L4" s="47"/>
      <c r="M4" s="47"/>
      <c r="N4" s="47"/>
      <c r="O4" s="47"/>
      <c r="P4" s="47"/>
      <c r="Q4" s="47"/>
    </row>
    <row r="5" spans="1:17" ht="25.5" customHeight="1">
      <c r="E5" s="49" t="s">
        <v>563</v>
      </c>
      <c r="F5" s="49"/>
      <c r="G5" s="49"/>
      <c r="H5" s="49"/>
      <c r="I5" s="49"/>
      <c r="J5" s="49"/>
      <c r="K5" s="49"/>
      <c r="L5" s="49"/>
      <c r="M5" s="49"/>
      <c r="N5" s="49"/>
      <c r="O5" s="49"/>
      <c r="P5" s="49"/>
      <c r="Q5" s="49"/>
    </row>
    <row r="6" spans="1:17" s="12" customFormat="1" ht="150" customHeight="1">
      <c r="B6" s="13" t="s">
        <v>7</v>
      </c>
      <c r="C6" s="13" t="s">
        <v>8</v>
      </c>
      <c r="D6" s="13" t="s">
        <v>9</v>
      </c>
      <c r="E6" s="21" t="s">
        <v>564</v>
      </c>
    </row>
    <row r="7" spans="1:17">
      <c r="A7" s="15" t="s">
        <v>269</v>
      </c>
      <c r="B7" s="16">
        <v>652</v>
      </c>
      <c r="C7" s="16">
        <v>145</v>
      </c>
      <c r="D7" s="17">
        <v>0.22239999999999999</v>
      </c>
      <c r="E7" s="16">
        <v>122</v>
      </c>
    </row>
    <row r="8" spans="1:17" s="14" customFormat="1">
      <c r="A8" s="18" t="s">
        <v>270</v>
      </c>
      <c r="B8" s="19">
        <v>751</v>
      </c>
      <c r="C8" s="19">
        <v>222</v>
      </c>
      <c r="D8" s="20">
        <v>0.29559999999999997</v>
      </c>
      <c r="E8" s="19">
        <v>174</v>
      </c>
    </row>
    <row r="9" spans="1:17" s="22" customFormat="1" ht="34.5" customHeight="1">
      <c r="A9" s="25" t="s">
        <v>274</v>
      </c>
      <c r="B9" s="23">
        <f>SUM(B7:B8)</f>
        <v>1403</v>
      </c>
      <c r="C9" s="23">
        <f>SUM(C7:C8)</f>
        <v>367</v>
      </c>
      <c r="D9" s="24">
        <f>C9/B9</f>
        <v>0.26158232359230221</v>
      </c>
      <c r="E9" s="23">
        <f>SUM(E7:E8)</f>
        <v>296</v>
      </c>
    </row>
    <row r="10" spans="1:17" s="22" customFormat="1" ht="34.5" customHeight="1">
      <c r="A10" s="25" t="s">
        <v>16</v>
      </c>
      <c r="B10" s="23">
        <f>SUM(, B9)</f>
        <v>1403</v>
      </c>
      <c r="C10" s="23">
        <f>SUM(, C9)</f>
        <v>367</v>
      </c>
      <c r="D10" s="24">
        <f>C10/B10</f>
        <v>0.26158232359230221</v>
      </c>
      <c r="E10" s="23">
        <f>SUM(, E9)</f>
        <v>296</v>
      </c>
    </row>
    <row r="11" spans="1:17" s="14" customFormat="1">
      <c r="A11" s="18" t="s">
        <v>17</v>
      </c>
      <c r="B11" s="18">
        <f>SUM(, B10)</f>
        <v>1403</v>
      </c>
      <c r="C11" s="18">
        <f>SUM(, C10)</f>
        <v>367</v>
      </c>
      <c r="D11" s="26">
        <f>C11/B11</f>
        <v>0.26158232359230221</v>
      </c>
      <c r="E11" s="18">
        <f>SUM(, E10)</f>
        <v>296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67</v>
      </c>
      <c r="F4" s="47"/>
      <c r="G4" s="47"/>
      <c r="H4" s="47"/>
      <c r="I4" s="47"/>
      <c r="J4" s="47"/>
      <c r="K4" s="47"/>
      <c r="L4" s="47"/>
      <c r="M4" s="47"/>
      <c r="N4" s="47"/>
      <c r="O4" s="47"/>
      <c r="P4" s="47"/>
      <c r="Q4" s="47"/>
    </row>
    <row r="5" spans="1:17" ht="25.5" customHeight="1">
      <c r="E5" s="49" t="s">
        <v>67</v>
      </c>
      <c r="F5" s="49"/>
      <c r="G5" s="49"/>
      <c r="H5" s="49"/>
      <c r="I5" s="49"/>
      <c r="J5" s="49"/>
      <c r="K5" s="49"/>
      <c r="L5" s="49"/>
      <c r="M5" s="49"/>
      <c r="N5" s="49"/>
      <c r="O5" s="49"/>
      <c r="P5" s="49"/>
      <c r="Q5" s="49"/>
    </row>
    <row r="6" spans="1:17" s="12" customFormat="1" ht="150" customHeight="1">
      <c r="B6" s="13" t="s">
        <v>7</v>
      </c>
      <c r="C6" s="13" t="s">
        <v>8</v>
      </c>
      <c r="D6" s="13" t="s">
        <v>9</v>
      </c>
      <c r="E6" s="21" t="s">
        <v>68</v>
      </c>
    </row>
    <row r="7" spans="1:17">
      <c r="A7" s="15" t="s">
        <v>24</v>
      </c>
      <c r="B7" s="16">
        <v>386</v>
      </c>
      <c r="C7" s="16">
        <v>89</v>
      </c>
      <c r="D7" s="17">
        <v>0.2306</v>
      </c>
      <c r="E7" s="16">
        <v>65</v>
      </c>
    </row>
    <row r="8" spans="1:17" s="14" customFormat="1">
      <c r="A8" s="18" t="s">
        <v>25</v>
      </c>
      <c r="B8" s="19">
        <v>764</v>
      </c>
      <c r="C8" s="19">
        <v>170</v>
      </c>
      <c r="D8" s="20">
        <v>0.2225</v>
      </c>
      <c r="E8" s="19">
        <v>129</v>
      </c>
    </row>
    <row r="9" spans="1:17" s="14" customFormat="1">
      <c r="A9" s="18" t="s">
        <v>28</v>
      </c>
      <c r="B9" s="19">
        <v>156</v>
      </c>
      <c r="C9" s="19">
        <v>31</v>
      </c>
      <c r="D9" s="20">
        <v>0.19869999999999999</v>
      </c>
      <c r="E9" s="19">
        <v>19</v>
      </c>
    </row>
    <row r="10" spans="1:17" s="14" customFormat="1">
      <c r="A10" s="18" t="s">
        <v>31</v>
      </c>
      <c r="B10" s="19">
        <v>699</v>
      </c>
      <c r="C10" s="19">
        <v>161</v>
      </c>
      <c r="D10" s="20">
        <v>0.2303</v>
      </c>
      <c r="E10" s="19">
        <v>114</v>
      </c>
    </row>
    <row r="11" spans="1:17" s="14" customFormat="1">
      <c r="A11" s="18" t="s">
        <v>32</v>
      </c>
      <c r="B11" s="19">
        <v>591</v>
      </c>
      <c r="C11" s="19">
        <v>114</v>
      </c>
      <c r="D11" s="20">
        <v>0.19289999999999999</v>
      </c>
      <c r="E11" s="19">
        <v>80</v>
      </c>
    </row>
    <row r="12" spans="1:17" s="14" customFormat="1">
      <c r="A12" s="18" t="s">
        <v>39</v>
      </c>
      <c r="B12" s="19">
        <v>169</v>
      </c>
      <c r="C12" s="19">
        <v>33</v>
      </c>
      <c r="D12" s="20">
        <v>0.1953</v>
      </c>
      <c r="E12" s="19">
        <v>27</v>
      </c>
    </row>
    <row r="13" spans="1:17" s="22" customFormat="1" ht="34.5" customHeight="1">
      <c r="A13" s="25" t="s">
        <v>49</v>
      </c>
      <c r="B13" s="23">
        <f>SUM(B7:B12)</f>
        <v>2765</v>
      </c>
      <c r="C13" s="23">
        <f>SUM(C7:C12)</f>
        <v>598</v>
      </c>
      <c r="D13" s="24">
        <f>C13/B13</f>
        <v>0.21627486437613019</v>
      </c>
      <c r="E13" s="23">
        <f>SUM(E7:E12)</f>
        <v>434</v>
      </c>
    </row>
    <row r="14" spans="1:17" s="14" customFormat="1">
      <c r="A14" s="18" t="s">
        <v>43</v>
      </c>
      <c r="B14" s="19">
        <v>0</v>
      </c>
      <c r="C14" s="19">
        <v>0</v>
      </c>
      <c r="D14" s="20">
        <v>0</v>
      </c>
      <c r="E14" s="19">
        <v>0</v>
      </c>
    </row>
    <row r="15" spans="1:17" s="22" customFormat="1" ht="34.5" customHeight="1">
      <c r="A15" s="25" t="s">
        <v>50</v>
      </c>
      <c r="B15" s="23">
        <f>SUM(B14:B14)</f>
        <v>0</v>
      </c>
      <c r="C15" s="23">
        <f>SUM(C14:C14)</f>
        <v>0</v>
      </c>
      <c r="D15" s="24">
        <v>0</v>
      </c>
      <c r="E15" s="23">
        <f>SUM(E14:E14)</f>
        <v>0</v>
      </c>
    </row>
    <row r="16" spans="1:17" s="22" customFormat="1" ht="34.5" customHeight="1">
      <c r="A16" s="25" t="s">
        <v>16</v>
      </c>
      <c r="B16" s="23">
        <f>SUM(, B13, B15)</f>
        <v>2765</v>
      </c>
      <c r="C16" s="23">
        <f>SUM(, C13, C15)</f>
        <v>598</v>
      </c>
      <c r="D16" s="24">
        <f>C16/B16</f>
        <v>0.21627486437613019</v>
      </c>
      <c r="E16" s="23">
        <f>SUM(, E13, E15)</f>
        <v>434</v>
      </c>
    </row>
    <row r="17" spans="1:5" s="14" customFormat="1">
      <c r="A17" s="18" t="s">
        <v>17</v>
      </c>
      <c r="B17" s="18">
        <f>SUM(, B16)</f>
        <v>2765</v>
      </c>
      <c r="C17" s="18">
        <f>SUM(, C16)</f>
        <v>598</v>
      </c>
      <c r="D17" s="26">
        <f>C17/B17</f>
        <v>0.21627486437613019</v>
      </c>
      <c r="E17" s="18">
        <f>SUM(, E16)</f>
        <v>434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3" max="16383" man="1"/>
    <brk id="15" max="16383" man="1"/>
    <brk id="16" max="16383" man="1"/>
    <brk id="17" max="16383" man="1"/>
  </rowBreaks>
  <colBreaks count="1" manualBreakCount="1">
    <brk id="5" max="1048575" man="1"/>
  </col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563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tabColor rgb="FF0000FF"/>
  </sheetPr>
  <dimension ref="A1:S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565</v>
      </c>
      <c r="F4" s="47"/>
      <c r="G4" s="47"/>
      <c r="H4" s="47"/>
      <c r="I4" s="47"/>
      <c r="J4" s="47"/>
      <c r="K4" s="47"/>
      <c r="L4" s="47"/>
      <c r="M4" s="47"/>
      <c r="N4" s="47"/>
      <c r="O4" s="47"/>
      <c r="P4" s="47"/>
      <c r="Q4" s="47"/>
      <c r="R4" s="47"/>
      <c r="S4" s="47"/>
    </row>
    <row r="5" spans="1:19" ht="25.5" customHeight="1">
      <c r="E5" s="49" t="s">
        <v>565</v>
      </c>
      <c r="F5" s="49"/>
      <c r="G5" s="49"/>
      <c r="H5" s="49"/>
      <c r="I5" s="49"/>
      <c r="J5" s="49"/>
      <c r="K5" s="49"/>
      <c r="L5" s="49"/>
      <c r="M5" s="49"/>
      <c r="N5" s="49"/>
      <c r="O5" s="49"/>
      <c r="P5" s="49"/>
      <c r="Q5" s="49"/>
      <c r="R5" s="49"/>
      <c r="S5" s="49"/>
    </row>
    <row r="6" spans="1:19" s="12" customFormat="1" ht="150" customHeight="1">
      <c r="B6" s="13" t="s">
        <v>7</v>
      </c>
      <c r="C6" s="13" t="s">
        <v>8</v>
      </c>
      <c r="D6" s="13" t="s">
        <v>9</v>
      </c>
      <c r="E6" s="21" t="s">
        <v>566</v>
      </c>
      <c r="F6" s="21" t="s">
        <v>567</v>
      </c>
      <c r="G6" s="21" t="s">
        <v>568</v>
      </c>
    </row>
    <row r="7" spans="1:19">
      <c r="A7" s="15" t="s">
        <v>269</v>
      </c>
      <c r="B7" s="16">
        <v>652</v>
      </c>
      <c r="C7" s="16">
        <v>145</v>
      </c>
      <c r="D7" s="17">
        <v>0.22239999999999999</v>
      </c>
      <c r="E7" s="16">
        <v>20</v>
      </c>
      <c r="F7" s="16">
        <v>81</v>
      </c>
      <c r="G7" s="16">
        <v>41</v>
      </c>
    </row>
    <row r="8" spans="1:19" s="14" customFormat="1">
      <c r="A8" s="18" t="s">
        <v>270</v>
      </c>
      <c r="B8" s="19">
        <v>751</v>
      </c>
      <c r="C8" s="19">
        <v>222</v>
      </c>
      <c r="D8" s="20">
        <v>0.29559999999999997</v>
      </c>
      <c r="E8" s="19">
        <v>36</v>
      </c>
      <c r="F8" s="19">
        <v>143</v>
      </c>
      <c r="G8" s="19">
        <v>38</v>
      </c>
    </row>
    <row r="9" spans="1:19" s="22" customFormat="1" ht="34.5" customHeight="1">
      <c r="A9" s="25" t="s">
        <v>274</v>
      </c>
      <c r="B9" s="23">
        <f>SUM(B7:B8)</f>
        <v>1403</v>
      </c>
      <c r="C9" s="23">
        <f>SUM(C7:C8)</f>
        <v>367</v>
      </c>
      <c r="D9" s="24">
        <f>C9/B9</f>
        <v>0.26158232359230221</v>
      </c>
      <c r="E9" s="23">
        <f>SUM(E7:E8)</f>
        <v>56</v>
      </c>
      <c r="F9" s="23">
        <f>SUM(F7:F8)</f>
        <v>224</v>
      </c>
      <c r="G9" s="23">
        <f>SUM(G7:G8)</f>
        <v>79</v>
      </c>
    </row>
    <row r="10" spans="1:19" s="22" customFormat="1" ht="34.5" customHeight="1">
      <c r="A10" s="25" t="s">
        <v>16</v>
      </c>
      <c r="B10" s="23">
        <f>SUM(, B9)</f>
        <v>1403</v>
      </c>
      <c r="C10" s="23">
        <f>SUM(, C9)</f>
        <v>367</v>
      </c>
      <c r="D10" s="24">
        <f>C10/B10</f>
        <v>0.26158232359230221</v>
      </c>
      <c r="E10" s="23">
        <f t="shared" ref="E10:G11" si="0">SUM(, E9)</f>
        <v>56</v>
      </c>
      <c r="F10" s="23">
        <f t="shared" si="0"/>
        <v>224</v>
      </c>
      <c r="G10" s="23">
        <f t="shared" si="0"/>
        <v>79</v>
      </c>
    </row>
    <row r="11" spans="1:19" s="14" customFormat="1">
      <c r="A11" s="18" t="s">
        <v>17</v>
      </c>
      <c r="B11" s="18">
        <f>SUM(, B10)</f>
        <v>1403</v>
      </c>
      <c r="C11" s="18">
        <f>SUM(, C10)</f>
        <v>367</v>
      </c>
      <c r="D11" s="26">
        <f>C11/B11</f>
        <v>0.26158232359230221</v>
      </c>
      <c r="E11" s="18">
        <f t="shared" si="0"/>
        <v>56</v>
      </c>
      <c r="F11" s="18">
        <f t="shared" si="0"/>
        <v>224</v>
      </c>
      <c r="G11" s="18">
        <f t="shared" si="0"/>
        <v>79</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3" manualBreakCount="3">
    <brk id="5" max="1048575" man="1"/>
    <brk id="6" max="1048575" man="1"/>
    <brk id="7" max="1048575" man="1"/>
  </col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565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rgb="FFFF0000"/>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569</v>
      </c>
      <c r="F4" s="47"/>
      <c r="G4" s="47"/>
      <c r="H4" s="47"/>
      <c r="I4" s="47"/>
      <c r="J4" s="47"/>
      <c r="K4" s="47"/>
      <c r="L4" s="47"/>
      <c r="M4" s="47"/>
      <c r="N4" s="47"/>
      <c r="O4" s="47"/>
      <c r="P4" s="47"/>
      <c r="Q4" s="47"/>
      <c r="R4" s="47"/>
    </row>
    <row r="5" spans="1:18" ht="25.5" customHeight="1">
      <c r="E5" s="49" t="s">
        <v>569</v>
      </c>
      <c r="F5" s="49"/>
      <c r="G5" s="49"/>
      <c r="H5" s="49"/>
      <c r="I5" s="49"/>
      <c r="J5" s="49"/>
      <c r="K5" s="49"/>
      <c r="L5" s="49"/>
      <c r="M5" s="49"/>
      <c r="N5" s="49"/>
      <c r="O5" s="49"/>
      <c r="P5" s="49"/>
      <c r="Q5" s="49"/>
      <c r="R5" s="49"/>
    </row>
    <row r="6" spans="1:18" s="12" customFormat="1" ht="150" customHeight="1">
      <c r="B6" s="13" t="s">
        <v>7</v>
      </c>
      <c r="C6" s="13" t="s">
        <v>8</v>
      </c>
      <c r="D6" s="13" t="s">
        <v>9</v>
      </c>
      <c r="E6" s="21" t="s">
        <v>570</v>
      </c>
      <c r="F6" s="21" t="s">
        <v>571</v>
      </c>
    </row>
    <row r="7" spans="1:18">
      <c r="A7" s="15" t="s">
        <v>269</v>
      </c>
      <c r="B7" s="16">
        <v>652</v>
      </c>
      <c r="C7" s="16">
        <v>145</v>
      </c>
      <c r="D7" s="17">
        <v>0.22239999999999999</v>
      </c>
      <c r="E7" s="16">
        <v>96</v>
      </c>
      <c r="F7" s="16">
        <v>96</v>
      </c>
    </row>
    <row r="8" spans="1:18" s="14" customFormat="1">
      <c r="A8" s="18" t="s">
        <v>270</v>
      </c>
      <c r="B8" s="19">
        <v>751</v>
      </c>
      <c r="C8" s="19">
        <v>222</v>
      </c>
      <c r="D8" s="20">
        <v>0.29559999999999997</v>
      </c>
      <c r="E8" s="19">
        <v>172</v>
      </c>
      <c r="F8" s="19">
        <v>130</v>
      </c>
    </row>
    <row r="9" spans="1:18" s="22" customFormat="1" ht="34.5" customHeight="1">
      <c r="A9" s="25" t="s">
        <v>274</v>
      </c>
      <c r="B9" s="23">
        <f>SUM(B7:B8)</f>
        <v>1403</v>
      </c>
      <c r="C9" s="23">
        <f>SUM(C7:C8)</f>
        <v>367</v>
      </c>
      <c r="D9" s="24">
        <f>C9/B9</f>
        <v>0.26158232359230221</v>
      </c>
      <c r="E9" s="23">
        <f>SUM(E7:E8)</f>
        <v>268</v>
      </c>
      <c r="F9" s="23">
        <f>SUM(F7:F8)</f>
        <v>226</v>
      </c>
    </row>
    <row r="10" spans="1:18" s="22" customFormat="1" ht="34.5" customHeight="1">
      <c r="A10" s="25" t="s">
        <v>16</v>
      </c>
      <c r="B10" s="23">
        <f>SUM(, B9)</f>
        <v>1403</v>
      </c>
      <c r="C10" s="23">
        <f>SUM(, C9)</f>
        <v>367</v>
      </c>
      <c r="D10" s="24">
        <f>C10/B10</f>
        <v>0.26158232359230221</v>
      </c>
      <c r="E10" s="23">
        <f>SUM(, E9)</f>
        <v>268</v>
      </c>
      <c r="F10" s="23">
        <f>SUM(, F9)</f>
        <v>226</v>
      </c>
    </row>
    <row r="11" spans="1:18" s="14" customFormat="1">
      <c r="A11" s="18" t="s">
        <v>17</v>
      </c>
      <c r="B11" s="18">
        <f>SUM(, B10)</f>
        <v>1403</v>
      </c>
      <c r="C11" s="18">
        <f>SUM(, C10)</f>
        <v>367</v>
      </c>
      <c r="D11" s="26">
        <f>C11/B11</f>
        <v>0.26158232359230221</v>
      </c>
      <c r="E11" s="18">
        <f>SUM(, E10)</f>
        <v>268</v>
      </c>
      <c r="F11" s="18">
        <f>SUM(, F10)</f>
        <v>226</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569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tabColor rgb="FFFFFF00"/>
  </sheetPr>
  <dimension ref="A1:R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575</v>
      </c>
      <c r="F4" s="47"/>
      <c r="G4" s="47"/>
      <c r="H4" s="47"/>
      <c r="I4" s="47"/>
      <c r="J4" s="47"/>
      <c r="K4" s="47"/>
      <c r="L4" s="47"/>
      <c r="M4" s="47"/>
      <c r="N4" s="47"/>
      <c r="O4" s="47"/>
      <c r="P4" s="47"/>
      <c r="Q4" s="47"/>
      <c r="R4" s="47"/>
    </row>
    <row r="5" spans="1:18" ht="25.5" customHeight="1">
      <c r="E5" s="49" t="s">
        <v>575</v>
      </c>
      <c r="F5" s="49"/>
      <c r="G5" s="49"/>
      <c r="H5" s="49"/>
      <c r="I5" s="49"/>
      <c r="J5" s="49"/>
      <c r="K5" s="49"/>
      <c r="L5" s="49"/>
      <c r="M5" s="49"/>
      <c r="N5" s="49"/>
      <c r="O5" s="49"/>
      <c r="P5" s="49"/>
      <c r="Q5" s="49"/>
      <c r="R5" s="49"/>
    </row>
    <row r="6" spans="1:18" s="12" customFormat="1" ht="150" customHeight="1">
      <c r="B6" s="13" t="s">
        <v>7</v>
      </c>
      <c r="C6" s="13" t="s">
        <v>8</v>
      </c>
      <c r="D6" s="13" t="s">
        <v>9</v>
      </c>
      <c r="E6" s="21" t="s">
        <v>576</v>
      </c>
      <c r="F6" s="21" t="s">
        <v>577</v>
      </c>
    </row>
    <row r="7" spans="1:18">
      <c r="A7" s="15" t="s">
        <v>334</v>
      </c>
      <c r="B7" s="16">
        <v>1145</v>
      </c>
      <c r="C7" s="16">
        <v>257</v>
      </c>
      <c r="D7" s="17">
        <v>0.22450000000000001</v>
      </c>
      <c r="E7" s="16">
        <v>156</v>
      </c>
      <c r="F7" s="16">
        <v>74</v>
      </c>
    </row>
    <row r="8" spans="1:18" s="14" customFormat="1">
      <c r="A8" s="18" t="s">
        <v>443</v>
      </c>
      <c r="B8" s="19">
        <v>2337</v>
      </c>
      <c r="C8" s="19">
        <v>195</v>
      </c>
      <c r="D8" s="20">
        <v>8.3400000000000002E-2</v>
      </c>
      <c r="E8" s="19">
        <v>110</v>
      </c>
      <c r="F8" s="19">
        <v>59</v>
      </c>
    </row>
    <row r="9" spans="1:18" s="14" customFormat="1">
      <c r="A9" s="18" t="s">
        <v>335</v>
      </c>
      <c r="B9" s="19">
        <v>2526</v>
      </c>
      <c r="C9" s="19">
        <v>367</v>
      </c>
      <c r="D9" s="20">
        <v>0.14530000000000001</v>
      </c>
      <c r="E9" s="19">
        <v>202</v>
      </c>
      <c r="F9" s="19">
        <v>121</v>
      </c>
    </row>
    <row r="10" spans="1:18" s="14" customFormat="1">
      <c r="A10" s="18" t="s">
        <v>572</v>
      </c>
      <c r="B10" s="19">
        <v>2044</v>
      </c>
      <c r="C10" s="19">
        <v>442</v>
      </c>
      <c r="D10" s="20">
        <v>0.2162</v>
      </c>
      <c r="E10" s="19">
        <v>192</v>
      </c>
      <c r="F10" s="19">
        <v>152</v>
      </c>
    </row>
    <row r="11" spans="1:18" s="14" customFormat="1">
      <c r="A11" s="18" t="s">
        <v>573</v>
      </c>
      <c r="B11" s="19">
        <v>1575</v>
      </c>
      <c r="C11" s="19">
        <v>241</v>
      </c>
      <c r="D11" s="20">
        <v>0.153</v>
      </c>
      <c r="E11" s="19">
        <v>121</v>
      </c>
      <c r="F11" s="19">
        <v>82</v>
      </c>
    </row>
    <row r="12" spans="1:18" s="14" customFormat="1">
      <c r="A12" s="18" t="s">
        <v>574</v>
      </c>
      <c r="B12" s="19">
        <v>1150</v>
      </c>
      <c r="C12" s="19">
        <v>209</v>
      </c>
      <c r="D12" s="20">
        <v>0.1817</v>
      </c>
      <c r="E12" s="19">
        <v>93</v>
      </c>
      <c r="F12" s="19">
        <v>69</v>
      </c>
    </row>
    <row r="13" spans="1:18" s="22" customFormat="1" ht="34.5" customHeight="1">
      <c r="A13" s="25" t="s">
        <v>340</v>
      </c>
      <c r="B13" s="23">
        <f>SUM(B7:B12)</f>
        <v>10777</v>
      </c>
      <c r="C13" s="23">
        <f>SUM(C7:C12)</f>
        <v>1711</v>
      </c>
      <c r="D13" s="24">
        <f>C13/B13</f>
        <v>0.1587640345179549</v>
      </c>
      <c r="E13" s="23">
        <f>SUM(E7:E12)</f>
        <v>874</v>
      </c>
      <c r="F13" s="23">
        <f>SUM(F7:F12)</f>
        <v>557</v>
      </c>
    </row>
    <row r="14" spans="1:18" s="22" customFormat="1" ht="34.5" customHeight="1">
      <c r="A14" s="25" t="s">
        <v>16</v>
      </c>
      <c r="B14" s="23">
        <f>SUM(, B13)</f>
        <v>10777</v>
      </c>
      <c r="C14" s="23">
        <f>SUM(, C13)</f>
        <v>1711</v>
      </c>
      <c r="D14" s="24">
        <f>C14/B14</f>
        <v>0.1587640345179549</v>
      </c>
      <c r="E14" s="23">
        <f>SUM(, E13)</f>
        <v>874</v>
      </c>
      <c r="F14" s="23">
        <f>SUM(, F13)</f>
        <v>557</v>
      </c>
    </row>
    <row r="15" spans="1:18" s="14" customFormat="1">
      <c r="A15" s="18" t="s">
        <v>17</v>
      </c>
      <c r="B15" s="18">
        <f>SUM(, B14)</f>
        <v>10777</v>
      </c>
      <c r="C15" s="18">
        <f>SUM(, C14)</f>
        <v>1711</v>
      </c>
      <c r="D15" s="26">
        <f>C15/B15</f>
        <v>0.1587640345179549</v>
      </c>
      <c r="E15" s="18">
        <f>SUM(, E14)</f>
        <v>874</v>
      </c>
      <c r="F15" s="18">
        <f>SUM(, F14)</f>
        <v>557</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2" manualBreakCount="2">
    <brk id="5" max="1048575" man="1"/>
    <brk id="6" max="1048575" man="1"/>
  </col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575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578</v>
      </c>
      <c r="F4" s="47"/>
      <c r="G4" s="47"/>
      <c r="H4" s="47"/>
      <c r="I4" s="47"/>
      <c r="J4" s="47"/>
      <c r="K4" s="47"/>
      <c r="L4" s="47"/>
      <c r="M4" s="47"/>
      <c r="N4" s="47"/>
      <c r="O4" s="47"/>
      <c r="P4" s="47"/>
      <c r="Q4" s="47"/>
    </row>
    <row r="5" spans="1:17" ht="25.5" customHeight="1">
      <c r="E5" s="49" t="s">
        <v>578</v>
      </c>
      <c r="F5" s="49"/>
      <c r="G5" s="49"/>
      <c r="H5" s="49"/>
      <c r="I5" s="49"/>
      <c r="J5" s="49"/>
      <c r="K5" s="49"/>
      <c r="L5" s="49"/>
      <c r="M5" s="49"/>
      <c r="N5" s="49"/>
      <c r="O5" s="49"/>
      <c r="P5" s="49"/>
      <c r="Q5" s="49"/>
    </row>
    <row r="6" spans="1:17" s="12" customFormat="1" ht="150" customHeight="1">
      <c r="B6" s="13" t="s">
        <v>7</v>
      </c>
      <c r="C6" s="13" t="s">
        <v>8</v>
      </c>
      <c r="D6" s="13" t="s">
        <v>9</v>
      </c>
      <c r="E6" s="21" t="s">
        <v>579</v>
      </c>
    </row>
    <row r="7" spans="1:17">
      <c r="A7" s="15" t="s">
        <v>334</v>
      </c>
      <c r="B7" s="16">
        <v>1145</v>
      </c>
      <c r="C7" s="16">
        <v>257</v>
      </c>
      <c r="D7" s="17">
        <v>0.22450000000000001</v>
      </c>
      <c r="E7" s="16">
        <v>211</v>
      </c>
    </row>
    <row r="8" spans="1:17" s="14" customFormat="1">
      <c r="A8" s="18" t="s">
        <v>443</v>
      </c>
      <c r="B8" s="19">
        <v>2337</v>
      </c>
      <c r="C8" s="19">
        <v>195</v>
      </c>
      <c r="D8" s="20">
        <v>8.3400000000000002E-2</v>
      </c>
      <c r="E8" s="19">
        <v>158</v>
      </c>
    </row>
    <row r="9" spans="1:17" s="14" customFormat="1">
      <c r="A9" s="18" t="s">
        <v>335</v>
      </c>
      <c r="B9" s="19">
        <v>2526</v>
      </c>
      <c r="C9" s="19">
        <v>367</v>
      </c>
      <c r="D9" s="20">
        <v>0.14530000000000001</v>
      </c>
      <c r="E9" s="19">
        <v>306</v>
      </c>
    </row>
    <row r="10" spans="1:17" s="14" customFormat="1">
      <c r="A10" s="18" t="s">
        <v>572</v>
      </c>
      <c r="B10" s="19">
        <v>2044</v>
      </c>
      <c r="C10" s="19">
        <v>442</v>
      </c>
      <c r="D10" s="20">
        <v>0.2162</v>
      </c>
      <c r="E10" s="19">
        <v>307</v>
      </c>
    </row>
    <row r="11" spans="1:17" s="14" customFormat="1">
      <c r="A11" s="18" t="s">
        <v>573</v>
      </c>
      <c r="B11" s="19">
        <v>1575</v>
      </c>
      <c r="C11" s="19">
        <v>241</v>
      </c>
      <c r="D11" s="20">
        <v>0.153</v>
      </c>
      <c r="E11" s="19">
        <v>178</v>
      </c>
    </row>
    <row r="12" spans="1:17" s="14" customFormat="1">
      <c r="A12" s="18" t="s">
        <v>574</v>
      </c>
      <c r="B12" s="19">
        <v>1150</v>
      </c>
      <c r="C12" s="19">
        <v>209</v>
      </c>
      <c r="D12" s="20">
        <v>0.1817</v>
      </c>
      <c r="E12" s="19">
        <v>156</v>
      </c>
    </row>
    <row r="13" spans="1:17" s="22" customFormat="1" ht="34.5" customHeight="1">
      <c r="A13" s="25" t="s">
        <v>340</v>
      </c>
      <c r="B13" s="23">
        <f>SUM(B7:B12)</f>
        <v>10777</v>
      </c>
      <c r="C13" s="23">
        <f>SUM(C7:C12)</f>
        <v>1711</v>
      </c>
      <c r="D13" s="24">
        <f>C13/B13</f>
        <v>0.1587640345179549</v>
      </c>
      <c r="E13" s="23">
        <f>SUM(E7:E12)</f>
        <v>1316</v>
      </c>
    </row>
    <row r="14" spans="1:17" s="22" customFormat="1" ht="34.5" customHeight="1">
      <c r="A14" s="25" t="s">
        <v>16</v>
      </c>
      <c r="B14" s="23">
        <f>SUM(, B13)</f>
        <v>10777</v>
      </c>
      <c r="C14" s="23">
        <f>SUM(, C13)</f>
        <v>1711</v>
      </c>
      <c r="D14" s="24">
        <f>C14/B14</f>
        <v>0.1587640345179549</v>
      </c>
      <c r="E14" s="23">
        <f>SUM(, E13)</f>
        <v>1316</v>
      </c>
    </row>
    <row r="15" spans="1:17" s="14" customFormat="1">
      <c r="A15" s="18" t="s">
        <v>17</v>
      </c>
      <c r="B15" s="18">
        <f>SUM(, B14)</f>
        <v>10777</v>
      </c>
      <c r="C15" s="18">
        <f>SUM(, C14)</f>
        <v>1711</v>
      </c>
      <c r="D15" s="26">
        <f>C15/B15</f>
        <v>0.1587640345179549</v>
      </c>
      <c r="E15" s="18">
        <f>SUM(, E14)</f>
        <v>1316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578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tabColor rgb="FFFF00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580</v>
      </c>
      <c r="F4" s="47"/>
      <c r="G4" s="47"/>
      <c r="H4" s="47"/>
      <c r="I4" s="47"/>
      <c r="J4" s="47"/>
      <c r="K4" s="47"/>
      <c r="L4" s="47"/>
      <c r="M4" s="47"/>
      <c r="N4" s="47"/>
      <c r="O4" s="47"/>
      <c r="P4" s="47"/>
      <c r="Q4" s="47"/>
    </row>
    <row r="5" spans="1:17" ht="25.5" customHeight="1">
      <c r="E5" s="49" t="s">
        <v>580</v>
      </c>
      <c r="F5" s="49"/>
      <c r="G5" s="49"/>
      <c r="H5" s="49"/>
      <c r="I5" s="49"/>
      <c r="J5" s="49"/>
      <c r="K5" s="49"/>
      <c r="L5" s="49"/>
      <c r="M5" s="49"/>
      <c r="N5" s="49"/>
      <c r="O5" s="49"/>
      <c r="P5" s="49"/>
      <c r="Q5" s="49"/>
    </row>
    <row r="6" spans="1:17" s="12" customFormat="1" ht="150" customHeight="1">
      <c r="B6" s="13" t="s">
        <v>7</v>
      </c>
      <c r="C6" s="13" t="s">
        <v>8</v>
      </c>
      <c r="D6" s="13" t="s">
        <v>9</v>
      </c>
      <c r="E6" s="21" t="s">
        <v>581</v>
      </c>
    </row>
    <row r="7" spans="1:17">
      <c r="A7" s="15" t="s">
        <v>334</v>
      </c>
      <c r="B7" s="16">
        <v>1145</v>
      </c>
      <c r="C7" s="16">
        <v>257</v>
      </c>
      <c r="D7" s="17">
        <v>0.22450000000000001</v>
      </c>
      <c r="E7" s="16">
        <v>199</v>
      </c>
    </row>
    <row r="8" spans="1:17" s="14" customFormat="1">
      <c r="A8" s="18" t="s">
        <v>443</v>
      </c>
      <c r="B8" s="19">
        <v>2337</v>
      </c>
      <c r="C8" s="19">
        <v>195</v>
      </c>
      <c r="D8" s="20">
        <v>8.3400000000000002E-2</v>
      </c>
      <c r="E8" s="19">
        <v>147</v>
      </c>
    </row>
    <row r="9" spans="1:17" s="14" customFormat="1">
      <c r="A9" s="18" t="s">
        <v>335</v>
      </c>
      <c r="B9" s="19">
        <v>2526</v>
      </c>
      <c r="C9" s="19">
        <v>367</v>
      </c>
      <c r="D9" s="20">
        <v>0.14530000000000001</v>
      </c>
      <c r="E9" s="19">
        <v>287</v>
      </c>
    </row>
    <row r="10" spans="1:17" s="14" customFormat="1">
      <c r="A10" s="18" t="s">
        <v>572</v>
      </c>
      <c r="B10" s="19">
        <v>2044</v>
      </c>
      <c r="C10" s="19">
        <v>442</v>
      </c>
      <c r="D10" s="20">
        <v>0.2162</v>
      </c>
      <c r="E10" s="19">
        <v>303</v>
      </c>
    </row>
    <row r="11" spans="1:17" s="14" customFormat="1">
      <c r="A11" s="18" t="s">
        <v>573</v>
      </c>
      <c r="B11" s="19">
        <v>1575</v>
      </c>
      <c r="C11" s="19">
        <v>241</v>
      </c>
      <c r="D11" s="20">
        <v>0.153</v>
      </c>
      <c r="E11" s="19">
        <v>177</v>
      </c>
    </row>
    <row r="12" spans="1:17" s="14" customFormat="1">
      <c r="A12" s="18" t="s">
        <v>574</v>
      </c>
      <c r="B12" s="19">
        <v>1150</v>
      </c>
      <c r="C12" s="19">
        <v>209</v>
      </c>
      <c r="D12" s="20">
        <v>0.1817</v>
      </c>
      <c r="E12" s="19">
        <v>152</v>
      </c>
    </row>
    <row r="13" spans="1:17" s="22" customFormat="1" ht="34.5" customHeight="1">
      <c r="A13" s="25" t="s">
        <v>340</v>
      </c>
      <c r="B13" s="23">
        <f>SUM(B7:B12)</f>
        <v>10777</v>
      </c>
      <c r="C13" s="23">
        <f>SUM(C7:C12)</f>
        <v>1711</v>
      </c>
      <c r="D13" s="24">
        <f>C13/B13</f>
        <v>0.1587640345179549</v>
      </c>
      <c r="E13" s="23">
        <f>SUM(E7:E12)</f>
        <v>1265</v>
      </c>
    </row>
    <row r="14" spans="1:17" s="22" customFormat="1" ht="34.5" customHeight="1">
      <c r="A14" s="25" t="s">
        <v>16</v>
      </c>
      <c r="B14" s="23">
        <f>SUM(, B13)</f>
        <v>10777</v>
      </c>
      <c r="C14" s="23">
        <f>SUM(, C13)</f>
        <v>1711</v>
      </c>
      <c r="D14" s="24">
        <f>C14/B14</f>
        <v>0.1587640345179549</v>
      </c>
      <c r="E14" s="23">
        <f>SUM(, E13)</f>
        <v>1265</v>
      </c>
    </row>
    <row r="15" spans="1:17" s="14" customFormat="1">
      <c r="A15" s="18" t="s">
        <v>17</v>
      </c>
      <c r="B15" s="18">
        <f>SUM(, B14)</f>
        <v>10777</v>
      </c>
      <c r="C15" s="18">
        <f>SUM(, C14)</f>
        <v>1711</v>
      </c>
      <c r="D15" s="26">
        <f>C15/B15</f>
        <v>0.1587640345179549</v>
      </c>
      <c r="E15" s="18">
        <f>SUM(, E14)</f>
        <v>1265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V255"/>
  <sheetViews>
    <sheetView showGridLines="0" workbookViewId="0">
      <pane ySplit="9" topLeftCell="A10" activePane="bottomLeft" state="frozen"/>
      <selection pane="bottomLeft" activeCell="A2" sqref="A2"/>
    </sheetView>
  </sheetViews>
  <sheetFormatPr defaultRowHeight="15"/>
  <cols>
    <col min="1" max="1" width="2.85546875" style="54" customWidth="1"/>
    <col min="2" max="2" width="8.140625" style="54" customWidth="1"/>
    <col min="3" max="3" width="9.7109375" style="54" customWidth="1"/>
    <col min="4" max="4" width="4" style="54" customWidth="1"/>
    <col min="5" max="6" width="9" style="54" customWidth="1"/>
    <col min="7" max="7" width="8.28515625" style="55" customWidth="1"/>
    <col min="8" max="230" width="17.85546875" style="54" customWidth="1"/>
    <col min="231" max="231" width="0" style="54" hidden="1" customWidth="1"/>
    <col min="232" max="232" width="174.5703125" style="54" customWidth="1"/>
    <col min="233" max="16384" width="9.140625" style="54"/>
  </cols>
  <sheetData>
    <row r="1" spans="2:230" ht="2.65" customHeight="1"/>
    <row r="2" spans="2:230" ht="15.4" customHeight="1">
      <c r="D2" s="74" t="s">
        <v>3</v>
      </c>
      <c r="E2" s="72"/>
      <c r="F2" s="72"/>
      <c r="G2" s="72"/>
    </row>
    <row r="3" spans="2:230" ht="1.35" customHeight="1"/>
    <row r="4" spans="2:230" ht="16.7" customHeight="1">
      <c r="D4" s="74" t="s">
        <v>1184</v>
      </c>
      <c r="E4" s="72"/>
      <c r="F4" s="72"/>
      <c r="G4" s="72"/>
    </row>
    <row r="5" spans="2:230" ht="1.35" customHeight="1"/>
    <row r="6" spans="2:230" ht="28.35" customHeight="1">
      <c r="D6" s="73" t="s">
        <v>1183</v>
      </c>
      <c r="E6" s="72"/>
      <c r="F6" s="72"/>
      <c r="G6" s="72"/>
    </row>
    <row r="7" spans="2:230" ht="14.45" customHeight="1"/>
    <row r="8" spans="2:230" ht="63.75">
      <c r="B8" s="70" t="s">
        <v>1182</v>
      </c>
      <c r="C8" s="70" t="s">
        <v>1181</v>
      </c>
      <c r="D8" s="71"/>
      <c r="E8" s="70" t="s">
        <v>1180</v>
      </c>
      <c r="F8" s="70" t="s">
        <v>8</v>
      </c>
      <c r="G8" s="69" t="s">
        <v>9</v>
      </c>
      <c r="H8" s="63" t="s">
        <v>46</v>
      </c>
      <c r="I8" s="62"/>
      <c r="J8" s="60" t="s">
        <v>54</v>
      </c>
      <c r="K8" s="60" t="s">
        <v>56</v>
      </c>
      <c r="L8" s="63" t="s">
        <v>58</v>
      </c>
      <c r="M8" s="62"/>
      <c r="N8" s="60" t="s">
        <v>61</v>
      </c>
      <c r="O8" s="60" t="s">
        <v>63</v>
      </c>
      <c r="P8" s="60" t="s">
        <v>65</v>
      </c>
      <c r="Q8" s="60" t="s">
        <v>67</v>
      </c>
      <c r="R8" s="60" t="s">
        <v>69</v>
      </c>
      <c r="S8" s="60" t="s">
        <v>71</v>
      </c>
      <c r="T8" s="63" t="s">
        <v>165</v>
      </c>
      <c r="U8" s="62"/>
      <c r="V8" s="60" t="s">
        <v>168</v>
      </c>
      <c r="W8" s="63" t="s">
        <v>170</v>
      </c>
      <c r="X8" s="62"/>
      <c r="Y8" s="63" t="s">
        <v>173</v>
      </c>
      <c r="Z8" s="62"/>
      <c r="AA8" s="63" t="s">
        <v>176</v>
      </c>
      <c r="AB8" s="62"/>
      <c r="AC8" s="63" t="s">
        <v>179</v>
      </c>
      <c r="AD8" s="62"/>
      <c r="AE8" s="63" t="s">
        <v>182</v>
      </c>
      <c r="AF8" s="62"/>
      <c r="AG8" s="60" t="s">
        <v>237</v>
      </c>
      <c r="AH8" s="60" t="s">
        <v>239</v>
      </c>
      <c r="AI8" s="63" t="s">
        <v>241</v>
      </c>
      <c r="AJ8" s="68"/>
      <c r="AK8" s="68"/>
      <c r="AL8" s="68"/>
      <c r="AM8" s="68"/>
      <c r="AN8" s="62"/>
      <c r="AO8" s="63" t="s">
        <v>249</v>
      </c>
      <c r="AP8" s="62"/>
      <c r="AQ8" s="63" t="s">
        <v>252</v>
      </c>
      <c r="AR8" s="68"/>
      <c r="AS8" s="68"/>
      <c r="AT8" s="68"/>
      <c r="AU8" s="68"/>
      <c r="AV8" s="62"/>
      <c r="AW8" s="60" t="s">
        <v>276</v>
      </c>
      <c r="AX8" s="63" t="s">
        <v>279</v>
      </c>
      <c r="AY8" s="68"/>
      <c r="AZ8" s="62"/>
      <c r="BA8" s="63" t="s">
        <v>317</v>
      </c>
      <c r="BB8" s="62"/>
      <c r="BC8" s="63" t="s">
        <v>320</v>
      </c>
      <c r="BD8" s="68"/>
      <c r="BE8" s="68"/>
      <c r="BF8" s="62"/>
      <c r="BG8" s="60" t="s">
        <v>348</v>
      </c>
      <c r="BH8" s="63" t="s">
        <v>350</v>
      </c>
      <c r="BI8" s="68"/>
      <c r="BJ8" s="68"/>
      <c r="BK8" s="62"/>
      <c r="BL8" s="60" t="s">
        <v>358</v>
      </c>
      <c r="BM8" s="63" t="s">
        <v>362</v>
      </c>
      <c r="BN8" s="68"/>
      <c r="BO8" s="62"/>
      <c r="BP8" s="60" t="s">
        <v>386</v>
      </c>
      <c r="BQ8" s="63" t="s">
        <v>388</v>
      </c>
      <c r="BR8" s="68"/>
      <c r="BS8" s="62"/>
      <c r="BT8" s="63" t="s">
        <v>401</v>
      </c>
      <c r="BU8" s="62"/>
      <c r="BV8" s="63" t="s">
        <v>404</v>
      </c>
      <c r="BW8" s="62"/>
      <c r="BX8" s="63" t="s">
        <v>459</v>
      </c>
      <c r="BY8" s="68"/>
      <c r="BZ8" s="68"/>
      <c r="CA8" s="68"/>
      <c r="CB8" s="62"/>
      <c r="CC8" s="60" t="s">
        <v>468</v>
      </c>
      <c r="CD8" s="60" t="s">
        <v>470</v>
      </c>
      <c r="CE8" s="60" t="s">
        <v>497</v>
      </c>
      <c r="CF8" s="63" t="s">
        <v>499</v>
      </c>
      <c r="CG8" s="68"/>
      <c r="CH8" s="68"/>
      <c r="CI8" s="68"/>
      <c r="CJ8" s="62"/>
      <c r="CK8" s="63" t="s">
        <v>506</v>
      </c>
      <c r="CL8" s="68"/>
      <c r="CM8" s="62"/>
      <c r="CN8" s="63" t="s">
        <v>511</v>
      </c>
      <c r="CO8" s="68"/>
      <c r="CP8" s="68"/>
      <c r="CQ8" s="68"/>
      <c r="CR8" s="68"/>
      <c r="CS8" s="68"/>
      <c r="CT8" s="62"/>
      <c r="CU8" s="60" t="s">
        <v>522</v>
      </c>
      <c r="CV8" s="63" t="s">
        <v>524</v>
      </c>
      <c r="CW8" s="68"/>
      <c r="CX8" s="62"/>
      <c r="CY8" s="60" t="s">
        <v>533</v>
      </c>
      <c r="CZ8" s="60" t="s">
        <v>535</v>
      </c>
      <c r="DA8" s="60" t="s">
        <v>537</v>
      </c>
      <c r="DB8" s="60" t="s">
        <v>539</v>
      </c>
      <c r="DC8" s="63" t="s">
        <v>541</v>
      </c>
      <c r="DD8" s="68"/>
      <c r="DE8" s="68"/>
      <c r="DF8" s="62"/>
      <c r="DG8" s="60" t="s">
        <v>546</v>
      </c>
      <c r="DH8" s="60" t="s">
        <v>548</v>
      </c>
      <c r="DI8" s="60" t="s">
        <v>550</v>
      </c>
      <c r="DJ8" s="60" t="s">
        <v>552</v>
      </c>
      <c r="DK8" s="63" t="s">
        <v>554</v>
      </c>
      <c r="DL8" s="68"/>
      <c r="DM8" s="68"/>
      <c r="DN8" s="62"/>
      <c r="DO8" s="60" t="s">
        <v>559</v>
      </c>
      <c r="DP8" s="60" t="s">
        <v>561</v>
      </c>
      <c r="DQ8" s="60" t="s">
        <v>563</v>
      </c>
      <c r="DR8" s="63" t="s">
        <v>565</v>
      </c>
      <c r="DS8" s="68"/>
      <c r="DT8" s="62"/>
      <c r="DU8" s="63" t="s">
        <v>569</v>
      </c>
      <c r="DV8" s="62"/>
      <c r="DW8" s="63" t="s">
        <v>575</v>
      </c>
      <c r="DX8" s="62"/>
      <c r="DY8" s="60" t="s">
        <v>578</v>
      </c>
      <c r="DZ8" s="60" t="s">
        <v>580</v>
      </c>
      <c r="EA8" s="60" t="s">
        <v>582</v>
      </c>
      <c r="EB8" s="63" t="s">
        <v>584</v>
      </c>
      <c r="EC8" s="68"/>
      <c r="ED8" s="68"/>
      <c r="EE8" s="68"/>
      <c r="EF8" s="62"/>
      <c r="EG8" s="60" t="s">
        <v>590</v>
      </c>
      <c r="EH8" s="60" t="s">
        <v>592</v>
      </c>
      <c r="EI8" s="60" t="s">
        <v>594</v>
      </c>
      <c r="EJ8" s="60" t="s">
        <v>596</v>
      </c>
      <c r="EK8" s="63" t="s">
        <v>598</v>
      </c>
      <c r="EL8" s="68"/>
      <c r="EM8" s="62"/>
      <c r="EN8" s="60" t="s">
        <v>602</v>
      </c>
      <c r="EO8" s="60" t="s">
        <v>604</v>
      </c>
      <c r="EP8" s="60" t="s">
        <v>606</v>
      </c>
      <c r="EQ8" s="60" t="s">
        <v>608</v>
      </c>
      <c r="ER8" s="63" t="s">
        <v>610</v>
      </c>
      <c r="ES8" s="68"/>
      <c r="ET8" s="68"/>
      <c r="EU8" s="62"/>
      <c r="EV8" s="63" t="s">
        <v>615</v>
      </c>
      <c r="EW8" s="62"/>
      <c r="EX8" s="60" t="s">
        <v>618</v>
      </c>
      <c r="EY8" s="60" t="s">
        <v>620</v>
      </c>
      <c r="EZ8" s="60" t="s">
        <v>622</v>
      </c>
      <c r="FA8" s="63" t="s">
        <v>624</v>
      </c>
      <c r="FB8" s="68"/>
      <c r="FC8" s="68"/>
      <c r="FD8" s="62"/>
      <c r="FE8" s="63" t="s">
        <v>629</v>
      </c>
      <c r="FF8" s="62"/>
      <c r="FG8" s="60" t="s">
        <v>632</v>
      </c>
      <c r="FH8" s="60" t="s">
        <v>634</v>
      </c>
      <c r="FI8" s="60" t="s">
        <v>636</v>
      </c>
      <c r="FJ8" s="63" t="s">
        <v>638</v>
      </c>
      <c r="FK8" s="68"/>
      <c r="FL8" s="68"/>
      <c r="FM8" s="68"/>
      <c r="FN8" s="68"/>
      <c r="FO8" s="68"/>
      <c r="FP8" s="68"/>
      <c r="FQ8" s="62"/>
      <c r="FR8" s="60" t="s">
        <v>660</v>
      </c>
      <c r="FS8" s="60" t="s">
        <v>662</v>
      </c>
      <c r="FT8" s="60" t="s">
        <v>664</v>
      </c>
      <c r="FU8" s="60" t="s">
        <v>666</v>
      </c>
      <c r="FV8" s="63" t="s">
        <v>668</v>
      </c>
      <c r="FW8" s="68"/>
      <c r="FX8" s="68"/>
      <c r="FY8" s="62"/>
      <c r="FZ8" s="60" t="s">
        <v>673</v>
      </c>
      <c r="GA8" s="60" t="s">
        <v>675</v>
      </c>
      <c r="GB8" s="60" t="s">
        <v>677</v>
      </c>
      <c r="GC8" s="63" t="s">
        <v>679</v>
      </c>
      <c r="GD8" s="68"/>
      <c r="GE8" s="68"/>
      <c r="GF8" s="62"/>
      <c r="GG8" s="60" t="s">
        <v>684</v>
      </c>
      <c r="GH8" s="60" t="s">
        <v>686</v>
      </c>
      <c r="GI8" s="60" t="s">
        <v>688</v>
      </c>
      <c r="GJ8" s="60" t="s">
        <v>690</v>
      </c>
      <c r="GK8" s="63" t="s">
        <v>692</v>
      </c>
      <c r="GL8" s="68"/>
      <c r="GM8" s="68"/>
      <c r="GN8" s="62"/>
      <c r="GO8" s="63" t="s">
        <v>698</v>
      </c>
      <c r="GP8" s="62"/>
      <c r="GQ8" s="63" t="s">
        <v>701</v>
      </c>
      <c r="GR8" s="62"/>
      <c r="GS8" s="63" t="s">
        <v>704</v>
      </c>
      <c r="GT8" s="62"/>
      <c r="GU8" s="63" t="s">
        <v>707</v>
      </c>
      <c r="GV8" s="62"/>
      <c r="GW8" s="63" t="s">
        <v>710</v>
      </c>
      <c r="GX8" s="68"/>
      <c r="GY8" s="68"/>
      <c r="GZ8" s="68"/>
      <c r="HA8" s="68"/>
      <c r="HB8" s="68"/>
      <c r="HC8" s="62"/>
      <c r="HD8" s="60" t="s">
        <v>719</v>
      </c>
      <c r="HE8" s="60" t="s">
        <v>721</v>
      </c>
      <c r="HF8" s="60" t="s">
        <v>723</v>
      </c>
      <c r="HG8" s="60" t="s">
        <v>725</v>
      </c>
      <c r="HH8" s="63" t="s">
        <v>727</v>
      </c>
      <c r="HI8" s="68"/>
      <c r="HJ8" s="68"/>
      <c r="HK8" s="62"/>
      <c r="HL8" s="60" t="s">
        <v>750</v>
      </c>
      <c r="HM8" s="63" t="s">
        <v>752</v>
      </c>
      <c r="HN8" s="62"/>
      <c r="HO8" s="60" t="s">
        <v>755</v>
      </c>
      <c r="HP8" s="63" t="s">
        <v>757</v>
      </c>
      <c r="HQ8" s="62"/>
      <c r="HR8" s="63" t="s">
        <v>760</v>
      </c>
      <c r="HS8" s="68"/>
      <c r="HT8" s="68"/>
      <c r="HU8" s="62"/>
      <c r="HV8" s="60" t="s">
        <v>1039</v>
      </c>
    </row>
    <row r="9" spans="2:230" ht="51">
      <c r="B9" s="65"/>
      <c r="C9" s="67"/>
      <c r="D9" s="66"/>
      <c r="E9" s="65"/>
      <c r="F9" s="65"/>
      <c r="G9" s="64"/>
      <c r="H9" s="60" t="s">
        <v>47</v>
      </c>
      <c r="I9" s="60" t="s">
        <v>48</v>
      </c>
      <c r="J9" s="60" t="s">
        <v>55</v>
      </c>
      <c r="K9" s="60" t="s">
        <v>57</v>
      </c>
      <c r="L9" s="60" t="s">
        <v>60</v>
      </c>
      <c r="M9" s="60" t="s">
        <v>59</v>
      </c>
      <c r="N9" s="60" t="s">
        <v>62</v>
      </c>
      <c r="O9" s="60" t="s">
        <v>64</v>
      </c>
      <c r="P9" s="60" t="s">
        <v>66</v>
      </c>
      <c r="Q9" s="60" t="s">
        <v>68</v>
      </c>
      <c r="R9" s="60" t="s">
        <v>70</v>
      </c>
      <c r="S9" s="60" t="s">
        <v>72</v>
      </c>
      <c r="T9" s="60" t="s">
        <v>166</v>
      </c>
      <c r="U9" s="60" t="s">
        <v>167</v>
      </c>
      <c r="V9" s="60" t="s">
        <v>169</v>
      </c>
      <c r="W9" s="60" t="s">
        <v>172</v>
      </c>
      <c r="X9" s="60" t="s">
        <v>171</v>
      </c>
      <c r="Y9" s="60" t="s">
        <v>175</v>
      </c>
      <c r="Z9" s="60" t="s">
        <v>174</v>
      </c>
      <c r="AA9" s="60" t="s">
        <v>178</v>
      </c>
      <c r="AB9" s="60" t="s">
        <v>177</v>
      </c>
      <c r="AC9" s="60" t="s">
        <v>181</v>
      </c>
      <c r="AD9" s="60" t="s">
        <v>180</v>
      </c>
      <c r="AE9" s="60" t="s">
        <v>184</v>
      </c>
      <c r="AF9" s="60" t="s">
        <v>183</v>
      </c>
      <c r="AG9" s="60" t="s">
        <v>238</v>
      </c>
      <c r="AH9" s="60" t="s">
        <v>240</v>
      </c>
      <c r="AI9" s="60" t="s">
        <v>242</v>
      </c>
      <c r="AJ9" s="60" t="s">
        <v>246</v>
      </c>
      <c r="AK9" s="60" t="s">
        <v>247</v>
      </c>
      <c r="AL9" s="60" t="s">
        <v>244</v>
      </c>
      <c r="AM9" s="60" t="s">
        <v>243</v>
      </c>
      <c r="AN9" s="60" t="s">
        <v>245</v>
      </c>
      <c r="AO9" s="60" t="s">
        <v>250</v>
      </c>
      <c r="AP9" s="60" t="s">
        <v>251</v>
      </c>
      <c r="AQ9" s="60" t="s">
        <v>256</v>
      </c>
      <c r="AR9" s="60" t="s">
        <v>255</v>
      </c>
      <c r="AS9" s="60" t="s">
        <v>257</v>
      </c>
      <c r="AT9" s="60" t="s">
        <v>254</v>
      </c>
      <c r="AU9" s="60" t="s">
        <v>258</v>
      </c>
      <c r="AV9" s="60" t="s">
        <v>253</v>
      </c>
      <c r="AW9" s="60" t="s">
        <v>277</v>
      </c>
      <c r="AX9" s="60" t="s">
        <v>282</v>
      </c>
      <c r="AY9" s="60" t="s">
        <v>280</v>
      </c>
      <c r="AZ9" s="60" t="s">
        <v>281</v>
      </c>
      <c r="BA9" s="60" t="s">
        <v>319</v>
      </c>
      <c r="BB9" s="60" t="s">
        <v>318</v>
      </c>
      <c r="BC9" s="60" t="s">
        <v>324</v>
      </c>
      <c r="BD9" s="60" t="s">
        <v>322</v>
      </c>
      <c r="BE9" s="60" t="s">
        <v>321</v>
      </c>
      <c r="BF9" s="60" t="s">
        <v>323</v>
      </c>
      <c r="BG9" s="60" t="s">
        <v>349</v>
      </c>
      <c r="BH9" s="60" t="s">
        <v>354</v>
      </c>
      <c r="BI9" s="60" t="s">
        <v>353</v>
      </c>
      <c r="BJ9" s="60" t="s">
        <v>351</v>
      </c>
      <c r="BK9" s="60" t="s">
        <v>352</v>
      </c>
      <c r="BL9" s="60" t="s">
        <v>359</v>
      </c>
      <c r="BM9" s="60" t="s">
        <v>363</v>
      </c>
      <c r="BN9" s="60" t="s">
        <v>365</v>
      </c>
      <c r="BO9" s="60" t="s">
        <v>364</v>
      </c>
      <c r="BP9" s="60" t="s">
        <v>387</v>
      </c>
      <c r="BQ9" s="60" t="s">
        <v>390</v>
      </c>
      <c r="BR9" s="60" t="s">
        <v>389</v>
      </c>
      <c r="BS9" s="60" t="s">
        <v>391</v>
      </c>
      <c r="BT9" s="60" t="s">
        <v>403</v>
      </c>
      <c r="BU9" s="60" t="s">
        <v>402</v>
      </c>
      <c r="BV9" s="60" t="s">
        <v>405</v>
      </c>
      <c r="BW9" s="60" t="s">
        <v>406</v>
      </c>
      <c r="BX9" s="60" t="s">
        <v>461</v>
      </c>
      <c r="BY9" s="60" t="s">
        <v>463</v>
      </c>
      <c r="BZ9" s="60" t="s">
        <v>464</v>
      </c>
      <c r="CA9" s="60" t="s">
        <v>462</v>
      </c>
      <c r="CB9" s="60" t="s">
        <v>460</v>
      </c>
      <c r="CC9" s="60" t="s">
        <v>469</v>
      </c>
      <c r="CD9" s="60" t="s">
        <v>471</v>
      </c>
      <c r="CE9" s="60" t="s">
        <v>498</v>
      </c>
      <c r="CF9" s="60" t="s">
        <v>500</v>
      </c>
      <c r="CG9" s="60" t="s">
        <v>503</v>
      </c>
      <c r="CH9" s="60" t="s">
        <v>502</v>
      </c>
      <c r="CI9" s="60" t="s">
        <v>504</v>
      </c>
      <c r="CJ9" s="60" t="s">
        <v>501</v>
      </c>
      <c r="CK9" s="60" t="s">
        <v>508</v>
      </c>
      <c r="CL9" s="60" t="s">
        <v>507</v>
      </c>
      <c r="CM9" s="60" t="s">
        <v>509</v>
      </c>
      <c r="CN9" s="60" t="s">
        <v>515</v>
      </c>
      <c r="CO9" s="60" t="s">
        <v>514</v>
      </c>
      <c r="CP9" s="60" t="s">
        <v>512</v>
      </c>
      <c r="CQ9" s="60" t="s">
        <v>517</v>
      </c>
      <c r="CR9" s="60" t="s">
        <v>518</v>
      </c>
      <c r="CS9" s="60" t="s">
        <v>513</v>
      </c>
      <c r="CT9" s="60" t="s">
        <v>516</v>
      </c>
      <c r="CU9" s="60" t="s">
        <v>523</v>
      </c>
      <c r="CV9" s="60" t="s">
        <v>526</v>
      </c>
      <c r="CW9" s="60" t="s">
        <v>525</v>
      </c>
      <c r="CX9" s="60" t="s">
        <v>527</v>
      </c>
      <c r="CY9" s="60" t="s">
        <v>534</v>
      </c>
      <c r="CZ9" s="60" t="s">
        <v>536</v>
      </c>
      <c r="DA9" s="60" t="s">
        <v>538</v>
      </c>
      <c r="DB9" s="60" t="s">
        <v>540</v>
      </c>
      <c r="DC9" s="60" t="s">
        <v>544</v>
      </c>
      <c r="DD9" s="60" t="s">
        <v>545</v>
      </c>
      <c r="DE9" s="60" t="s">
        <v>542</v>
      </c>
      <c r="DF9" s="60" t="s">
        <v>543</v>
      </c>
      <c r="DG9" s="60" t="s">
        <v>547</v>
      </c>
      <c r="DH9" s="60" t="s">
        <v>549</v>
      </c>
      <c r="DI9" s="60" t="s">
        <v>551</v>
      </c>
      <c r="DJ9" s="60" t="s">
        <v>553</v>
      </c>
      <c r="DK9" s="60" t="s">
        <v>556</v>
      </c>
      <c r="DL9" s="60" t="s">
        <v>558</v>
      </c>
      <c r="DM9" s="60" t="s">
        <v>555</v>
      </c>
      <c r="DN9" s="60" t="s">
        <v>557</v>
      </c>
      <c r="DO9" s="60" t="s">
        <v>560</v>
      </c>
      <c r="DP9" s="60" t="s">
        <v>562</v>
      </c>
      <c r="DQ9" s="60" t="s">
        <v>564</v>
      </c>
      <c r="DR9" s="60" t="s">
        <v>568</v>
      </c>
      <c r="DS9" s="60" t="s">
        <v>566</v>
      </c>
      <c r="DT9" s="60" t="s">
        <v>567</v>
      </c>
      <c r="DU9" s="60" t="s">
        <v>570</v>
      </c>
      <c r="DV9" s="60" t="s">
        <v>571</v>
      </c>
      <c r="DW9" s="60" t="s">
        <v>577</v>
      </c>
      <c r="DX9" s="60" t="s">
        <v>576</v>
      </c>
      <c r="DY9" s="60" t="s">
        <v>579</v>
      </c>
      <c r="DZ9" s="60" t="s">
        <v>581</v>
      </c>
      <c r="EA9" s="60" t="s">
        <v>583</v>
      </c>
      <c r="EB9" s="60" t="s">
        <v>588</v>
      </c>
      <c r="EC9" s="60" t="s">
        <v>586</v>
      </c>
      <c r="ED9" s="60" t="s">
        <v>585</v>
      </c>
      <c r="EE9" s="60" t="s">
        <v>589</v>
      </c>
      <c r="EF9" s="60" t="s">
        <v>587</v>
      </c>
      <c r="EG9" s="60" t="s">
        <v>591</v>
      </c>
      <c r="EH9" s="60" t="s">
        <v>593</v>
      </c>
      <c r="EI9" s="60" t="s">
        <v>595</v>
      </c>
      <c r="EJ9" s="60" t="s">
        <v>597</v>
      </c>
      <c r="EK9" s="60" t="s">
        <v>600</v>
      </c>
      <c r="EL9" s="60" t="s">
        <v>599</v>
      </c>
      <c r="EM9" s="60" t="s">
        <v>601</v>
      </c>
      <c r="EN9" s="60" t="s">
        <v>603</v>
      </c>
      <c r="EO9" s="60" t="s">
        <v>605</v>
      </c>
      <c r="EP9" s="60" t="s">
        <v>607</v>
      </c>
      <c r="EQ9" s="60" t="s">
        <v>609</v>
      </c>
      <c r="ER9" s="60" t="s">
        <v>612</v>
      </c>
      <c r="ES9" s="60" t="s">
        <v>613</v>
      </c>
      <c r="ET9" s="60" t="s">
        <v>614</v>
      </c>
      <c r="EU9" s="60" t="s">
        <v>611</v>
      </c>
      <c r="EV9" s="60" t="s">
        <v>616</v>
      </c>
      <c r="EW9" s="60" t="s">
        <v>617</v>
      </c>
      <c r="EX9" s="60" t="s">
        <v>619</v>
      </c>
      <c r="EY9" s="60" t="s">
        <v>621</v>
      </c>
      <c r="EZ9" s="60" t="s">
        <v>623</v>
      </c>
      <c r="FA9" s="60" t="s">
        <v>628</v>
      </c>
      <c r="FB9" s="60" t="s">
        <v>625</v>
      </c>
      <c r="FC9" s="60" t="s">
        <v>627</v>
      </c>
      <c r="FD9" s="60" t="s">
        <v>626</v>
      </c>
      <c r="FE9" s="60" t="s">
        <v>631</v>
      </c>
      <c r="FF9" s="60" t="s">
        <v>630</v>
      </c>
      <c r="FG9" s="60" t="s">
        <v>633</v>
      </c>
      <c r="FH9" s="60" t="s">
        <v>635</v>
      </c>
      <c r="FI9" s="60" t="s">
        <v>637</v>
      </c>
      <c r="FJ9" s="60" t="s">
        <v>641</v>
      </c>
      <c r="FK9" s="60" t="s">
        <v>644</v>
      </c>
      <c r="FL9" s="60" t="s">
        <v>639</v>
      </c>
      <c r="FM9" s="60" t="s">
        <v>645</v>
      </c>
      <c r="FN9" s="60" t="s">
        <v>643</v>
      </c>
      <c r="FO9" s="60" t="s">
        <v>642</v>
      </c>
      <c r="FP9" s="60" t="s">
        <v>640</v>
      </c>
      <c r="FQ9" s="60" t="s">
        <v>646</v>
      </c>
      <c r="FR9" s="60" t="s">
        <v>661</v>
      </c>
      <c r="FS9" s="60" t="s">
        <v>663</v>
      </c>
      <c r="FT9" s="60" t="s">
        <v>665</v>
      </c>
      <c r="FU9" s="60" t="s">
        <v>667</v>
      </c>
      <c r="FV9" s="60" t="s">
        <v>671</v>
      </c>
      <c r="FW9" s="60" t="s">
        <v>672</v>
      </c>
      <c r="FX9" s="60" t="s">
        <v>670</v>
      </c>
      <c r="FY9" s="60" t="s">
        <v>669</v>
      </c>
      <c r="FZ9" s="60" t="s">
        <v>674</v>
      </c>
      <c r="GA9" s="60" t="s">
        <v>676</v>
      </c>
      <c r="GB9" s="60" t="s">
        <v>678</v>
      </c>
      <c r="GC9" s="60" t="s">
        <v>681</v>
      </c>
      <c r="GD9" s="60" t="s">
        <v>682</v>
      </c>
      <c r="GE9" s="60" t="s">
        <v>680</v>
      </c>
      <c r="GF9" s="60" t="s">
        <v>683</v>
      </c>
      <c r="GG9" s="60" t="s">
        <v>685</v>
      </c>
      <c r="GH9" s="60" t="s">
        <v>687</v>
      </c>
      <c r="GI9" s="60" t="s">
        <v>689</v>
      </c>
      <c r="GJ9" s="60" t="s">
        <v>691</v>
      </c>
      <c r="GK9" s="60" t="s">
        <v>694</v>
      </c>
      <c r="GL9" s="60" t="s">
        <v>693</v>
      </c>
      <c r="GM9" s="60" t="s">
        <v>696</v>
      </c>
      <c r="GN9" s="60" t="s">
        <v>695</v>
      </c>
      <c r="GO9" s="60" t="s">
        <v>700</v>
      </c>
      <c r="GP9" s="60" t="s">
        <v>699</v>
      </c>
      <c r="GQ9" s="60" t="s">
        <v>703</v>
      </c>
      <c r="GR9" s="60" t="s">
        <v>702</v>
      </c>
      <c r="GS9" s="60" t="s">
        <v>705</v>
      </c>
      <c r="GT9" s="60" t="s">
        <v>706</v>
      </c>
      <c r="GU9" s="60" t="s">
        <v>708</v>
      </c>
      <c r="GV9" s="60" t="s">
        <v>709</v>
      </c>
      <c r="GW9" s="60" t="s">
        <v>711</v>
      </c>
      <c r="GX9" s="60" t="s">
        <v>716</v>
      </c>
      <c r="GY9" s="60" t="s">
        <v>712</v>
      </c>
      <c r="GZ9" s="60" t="s">
        <v>713</v>
      </c>
      <c r="HA9" s="60" t="s">
        <v>715</v>
      </c>
      <c r="HB9" s="60" t="s">
        <v>714</v>
      </c>
      <c r="HC9" s="60" t="s">
        <v>717</v>
      </c>
      <c r="HD9" s="60" t="s">
        <v>720</v>
      </c>
      <c r="HE9" s="60" t="s">
        <v>722</v>
      </c>
      <c r="HF9" s="60" t="s">
        <v>724</v>
      </c>
      <c r="HG9" s="60" t="s">
        <v>726</v>
      </c>
      <c r="HH9" s="60" t="s">
        <v>730</v>
      </c>
      <c r="HI9" s="60" t="s">
        <v>731</v>
      </c>
      <c r="HJ9" s="60" t="s">
        <v>729</v>
      </c>
      <c r="HK9" s="60" t="s">
        <v>728</v>
      </c>
      <c r="HL9" s="60" t="s">
        <v>751</v>
      </c>
      <c r="HM9" s="60" t="s">
        <v>754</v>
      </c>
      <c r="HN9" s="60" t="s">
        <v>753</v>
      </c>
      <c r="HO9" s="60" t="s">
        <v>756</v>
      </c>
      <c r="HP9" s="60" t="s">
        <v>758</v>
      </c>
      <c r="HQ9" s="60" t="s">
        <v>759</v>
      </c>
      <c r="HR9" s="60" t="s">
        <v>763</v>
      </c>
      <c r="HS9" s="60" t="s">
        <v>761</v>
      </c>
      <c r="HT9" s="60" t="s">
        <v>762</v>
      </c>
      <c r="HU9" s="60" t="s">
        <v>764</v>
      </c>
      <c r="HV9" s="60" t="s">
        <v>1040</v>
      </c>
    </row>
    <row r="10" spans="2:230">
      <c r="B10" s="60" t="s">
        <v>436</v>
      </c>
      <c r="C10" s="63" t="s">
        <v>1179</v>
      </c>
      <c r="D10" s="62"/>
      <c r="E10" s="60">
        <v>866</v>
      </c>
      <c r="F10" s="60">
        <v>119</v>
      </c>
      <c r="G10" s="61">
        <f>(F10/E10)*100</f>
        <v>13.741339491916859</v>
      </c>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v>81</v>
      </c>
      <c r="CZ10" s="60">
        <v>73</v>
      </c>
      <c r="DA10" s="60">
        <v>85</v>
      </c>
      <c r="DB10" s="60">
        <v>77</v>
      </c>
      <c r="DC10" s="60">
        <v>69</v>
      </c>
      <c r="DD10" s="60">
        <v>70</v>
      </c>
      <c r="DE10" s="60">
        <v>68</v>
      </c>
      <c r="DF10" s="60">
        <v>67</v>
      </c>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row>
    <row r="11" spans="2:230">
      <c r="B11" s="60" t="s">
        <v>420</v>
      </c>
      <c r="C11" s="63" t="s">
        <v>1179</v>
      </c>
      <c r="D11" s="62"/>
      <c r="E11" s="60">
        <v>489</v>
      </c>
      <c r="F11" s="60">
        <v>34</v>
      </c>
      <c r="G11" s="61">
        <f>(F11/E11)*100</f>
        <v>6.9529652351738243</v>
      </c>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v>28</v>
      </c>
      <c r="CZ11" s="60">
        <v>24</v>
      </c>
      <c r="DA11" s="60">
        <v>28</v>
      </c>
      <c r="DB11" s="60">
        <v>25</v>
      </c>
      <c r="DC11" s="60">
        <v>17</v>
      </c>
      <c r="DD11" s="60">
        <v>24</v>
      </c>
      <c r="DE11" s="60">
        <v>24</v>
      </c>
      <c r="DF11" s="60">
        <v>23</v>
      </c>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row>
    <row r="12" spans="2:230">
      <c r="B12" s="60" t="s">
        <v>528</v>
      </c>
      <c r="C12" s="63" t="s">
        <v>1179</v>
      </c>
      <c r="D12" s="62"/>
      <c r="E12" s="60">
        <v>586</v>
      </c>
      <c r="F12" s="60">
        <v>36</v>
      </c>
      <c r="G12" s="61">
        <f>(F12/E12)*100</f>
        <v>6.1433447098976108</v>
      </c>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v>27</v>
      </c>
      <c r="CZ12" s="60">
        <v>27</v>
      </c>
      <c r="DA12" s="60">
        <v>29</v>
      </c>
      <c r="DB12" s="60">
        <v>27</v>
      </c>
      <c r="DC12" s="60">
        <v>26</v>
      </c>
      <c r="DD12" s="60">
        <v>27</v>
      </c>
      <c r="DE12" s="60">
        <v>27</v>
      </c>
      <c r="DF12" s="60">
        <v>25</v>
      </c>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row>
    <row r="13" spans="2:230">
      <c r="B13" s="60" t="s">
        <v>421</v>
      </c>
      <c r="C13" s="63" t="s">
        <v>1179</v>
      </c>
      <c r="D13" s="62"/>
      <c r="E13" s="60">
        <v>887</v>
      </c>
      <c r="F13" s="60">
        <v>62</v>
      </c>
      <c r="G13" s="61">
        <f>(F13/E13)*100</f>
        <v>6.989853438556934</v>
      </c>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v>39</v>
      </c>
      <c r="CZ13" s="60">
        <v>37</v>
      </c>
      <c r="DA13" s="60">
        <v>43</v>
      </c>
      <c r="DB13" s="60">
        <v>37</v>
      </c>
      <c r="DC13" s="60">
        <v>35</v>
      </c>
      <c r="DD13" s="60">
        <v>36</v>
      </c>
      <c r="DE13" s="60">
        <v>39</v>
      </c>
      <c r="DF13" s="60">
        <v>37</v>
      </c>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row>
    <row r="14" spans="2:230">
      <c r="B14" s="60" t="s">
        <v>422</v>
      </c>
      <c r="C14" s="63" t="s">
        <v>1179</v>
      </c>
      <c r="D14" s="62"/>
      <c r="E14" s="60">
        <v>737</v>
      </c>
      <c r="F14" s="60">
        <v>25</v>
      </c>
      <c r="G14" s="61">
        <f>(F14/E14)*100</f>
        <v>3.3921302578018993</v>
      </c>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v>25</v>
      </c>
      <c r="CZ14" s="60">
        <v>24</v>
      </c>
      <c r="DA14" s="60">
        <v>17</v>
      </c>
      <c r="DB14" s="60">
        <v>23</v>
      </c>
      <c r="DC14" s="60">
        <v>23</v>
      </c>
      <c r="DD14" s="60">
        <v>23</v>
      </c>
      <c r="DE14" s="60">
        <v>23</v>
      </c>
      <c r="DF14" s="60">
        <v>23</v>
      </c>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row>
    <row r="15" spans="2:230">
      <c r="B15" s="60" t="s">
        <v>529</v>
      </c>
      <c r="C15" s="63" t="s">
        <v>1179</v>
      </c>
      <c r="D15" s="62"/>
      <c r="E15" s="60">
        <v>743</v>
      </c>
      <c r="F15" s="60">
        <v>33</v>
      </c>
      <c r="G15" s="61">
        <f>(F15/E15)*100</f>
        <v>4.4414535666218038</v>
      </c>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v>29</v>
      </c>
      <c r="CZ15" s="60">
        <v>28</v>
      </c>
      <c r="DA15" s="60">
        <v>20</v>
      </c>
      <c r="DB15" s="60">
        <v>27</v>
      </c>
      <c r="DC15" s="60">
        <v>23</v>
      </c>
      <c r="DD15" s="60">
        <v>19</v>
      </c>
      <c r="DE15" s="60">
        <v>20</v>
      </c>
      <c r="DF15" s="60">
        <v>23</v>
      </c>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row>
    <row r="16" spans="2:230">
      <c r="B16" s="60" t="s">
        <v>530</v>
      </c>
      <c r="C16" s="63" t="s">
        <v>1179</v>
      </c>
      <c r="D16" s="62"/>
      <c r="E16" s="60">
        <v>881</v>
      </c>
      <c r="F16" s="60">
        <v>87</v>
      </c>
      <c r="G16" s="61">
        <f>(F16/E16)*100</f>
        <v>9.8751418842224741</v>
      </c>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v>58</v>
      </c>
      <c r="CZ16" s="60">
        <v>54</v>
      </c>
      <c r="DA16" s="60">
        <v>66</v>
      </c>
      <c r="DB16" s="60">
        <v>62</v>
      </c>
      <c r="DC16" s="60">
        <v>53</v>
      </c>
      <c r="DD16" s="60">
        <v>49</v>
      </c>
      <c r="DE16" s="60">
        <v>45</v>
      </c>
      <c r="DF16" s="60">
        <v>51</v>
      </c>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row>
    <row r="17" spans="2:230">
      <c r="B17" s="60" t="s">
        <v>531</v>
      </c>
      <c r="C17" s="63" t="s">
        <v>1179</v>
      </c>
      <c r="D17" s="62"/>
      <c r="E17" s="60">
        <v>417</v>
      </c>
      <c r="F17" s="60">
        <v>57</v>
      </c>
      <c r="G17" s="61">
        <f>(F17/E17)*100</f>
        <v>13.669064748201439</v>
      </c>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v>40</v>
      </c>
      <c r="CZ17" s="60">
        <v>38</v>
      </c>
      <c r="DA17" s="60">
        <v>47</v>
      </c>
      <c r="DB17" s="60">
        <v>41</v>
      </c>
      <c r="DC17" s="60">
        <v>33</v>
      </c>
      <c r="DD17" s="60">
        <v>33</v>
      </c>
      <c r="DE17" s="60">
        <v>32</v>
      </c>
      <c r="DF17" s="60">
        <v>34</v>
      </c>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row>
    <row r="18" spans="2:230">
      <c r="B18" s="60" t="s">
        <v>532</v>
      </c>
      <c r="C18" s="63" t="s">
        <v>1179</v>
      </c>
      <c r="D18" s="62"/>
      <c r="E18" s="60">
        <v>717</v>
      </c>
      <c r="F18" s="60">
        <v>82</v>
      </c>
      <c r="G18" s="61">
        <f>(F18/E18)*100</f>
        <v>11.436541143654114</v>
      </c>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v>60</v>
      </c>
      <c r="CZ18" s="60">
        <v>60</v>
      </c>
      <c r="DA18" s="60">
        <v>69</v>
      </c>
      <c r="DB18" s="60">
        <v>62</v>
      </c>
      <c r="DC18" s="60">
        <v>60</v>
      </c>
      <c r="DD18" s="60">
        <v>58</v>
      </c>
      <c r="DE18" s="60">
        <v>58</v>
      </c>
      <c r="DF18" s="60">
        <v>60</v>
      </c>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row>
    <row r="19" spans="2:230">
      <c r="B19" s="60" t="s">
        <v>10</v>
      </c>
      <c r="C19" s="63" t="s">
        <v>1179</v>
      </c>
      <c r="D19" s="62"/>
      <c r="E19" s="60">
        <v>573</v>
      </c>
      <c r="F19" s="60">
        <v>14</v>
      </c>
      <c r="G19" s="61">
        <f>(F19/E19)*100</f>
        <v>2.4432809773123907</v>
      </c>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v>10</v>
      </c>
      <c r="CZ19" s="60">
        <v>11</v>
      </c>
      <c r="DA19" s="60">
        <v>8</v>
      </c>
      <c r="DB19" s="60">
        <v>11</v>
      </c>
      <c r="DC19" s="60">
        <v>9</v>
      </c>
      <c r="DD19" s="60">
        <v>9</v>
      </c>
      <c r="DE19" s="60">
        <v>9</v>
      </c>
      <c r="DF19" s="60">
        <v>10</v>
      </c>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row>
    <row r="20" spans="2:230">
      <c r="B20" s="60" t="s">
        <v>423</v>
      </c>
      <c r="C20" s="63" t="s">
        <v>1179</v>
      </c>
      <c r="D20" s="62"/>
      <c r="E20" s="60">
        <v>1208</v>
      </c>
      <c r="F20" s="60">
        <v>124</v>
      </c>
      <c r="G20" s="61">
        <f>(F20/E20)*100</f>
        <v>10.264900662251655</v>
      </c>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v>95</v>
      </c>
      <c r="CZ20" s="60">
        <v>91</v>
      </c>
      <c r="DA20" s="60">
        <v>94</v>
      </c>
      <c r="DB20" s="60">
        <v>90</v>
      </c>
      <c r="DC20" s="60">
        <v>77</v>
      </c>
      <c r="DD20" s="60">
        <v>79</v>
      </c>
      <c r="DE20" s="60">
        <v>78</v>
      </c>
      <c r="DF20" s="60">
        <v>78</v>
      </c>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row>
    <row r="21" spans="2:230">
      <c r="B21" s="60" t="s">
        <v>424</v>
      </c>
      <c r="C21" s="63" t="s">
        <v>1179</v>
      </c>
      <c r="D21" s="62"/>
      <c r="E21" s="60">
        <v>448</v>
      </c>
      <c r="F21" s="60">
        <v>24</v>
      </c>
      <c r="G21" s="61">
        <f>(F21/E21)*100</f>
        <v>5.3571428571428568</v>
      </c>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v>18</v>
      </c>
      <c r="CZ21" s="60">
        <v>17</v>
      </c>
      <c r="DA21" s="60">
        <v>18</v>
      </c>
      <c r="DB21" s="60">
        <v>16</v>
      </c>
      <c r="DC21" s="60">
        <v>16</v>
      </c>
      <c r="DD21" s="60">
        <v>16</v>
      </c>
      <c r="DE21" s="60">
        <v>15</v>
      </c>
      <c r="DF21" s="60">
        <v>14</v>
      </c>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row>
    <row r="22" spans="2:230">
      <c r="B22" s="60" t="s">
        <v>437</v>
      </c>
      <c r="C22" s="63" t="s">
        <v>1179</v>
      </c>
      <c r="D22" s="62"/>
      <c r="E22" s="60">
        <v>1715</v>
      </c>
      <c r="F22" s="60">
        <v>88</v>
      </c>
      <c r="G22" s="61">
        <f>(F22/E22)*100</f>
        <v>5.1311953352769679</v>
      </c>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v>70</v>
      </c>
      <c r="CZ22" s="60">
        <v>67</v>
      </c>
      <c r="DA22" s="60">
        <v>67</v>
      </c>
      <c r="DB22" s="60">
        <v>65</v>
      </c>
      <c r="DC22" s="60">
        <v>56</v>
      </c>
      <c r="DD22" s="60">
        <v>57</v>
      </c>
      <c r="DE22" s="60">
        <v>63</v>
      </c>
      <c r="DF22" s="60">
        <v>58</v>
      </c>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row>
    <row r="23" spans="2:230">
      <c r="B23" s="60" t="s">
        <v>438</v>
      </c>
      <c r="C23" s="63" t="s">
        <v>1179</v>
      </c>
      <c r="D23" s="62"/>
      <c r="E23" s="60">
        <v>1005</v>
      </c>
      <c r="F23" s="60">
        <v>94</v>
      </c>
      <c r="G23" s="61">
        <f>(F23/E23)*100</f>
        <v>9.3532338308457703</v>
      </c>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v>63</v>
      </c>
      <c r="CZ23" s="60">
        <v>54</v>
      </c>
      <c r="DA23" s="60">
        <v>70</v>
      </c>
      <c r="DB23" s="60">
        <v>55</v>
      </c>
      <c r="DC23" s="60">
        <v>57</v>
      </c>
      <c r="DD23" s="60">
        <v>61</v>
      </c>
      <c r="DE23" s="60">
        <v>56</v>
      </c>
      <c r="DF23" s="60">
        <v>57</v>
      </c>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row>
    <row r="24" spans="2:230" ht="15.75" thickBot="1">
      <c r="B24" s="60" t="s">
        <v>439</v>
      </c>
      <c r="C24" s="63" t="s">
        <v>1179</v>
      </c>
      <c r="D24" s="62"/>
      <c r="E24" s="60">
        <v>1078</v>
      </c>
      <c r="F24" s="60">
        <v>77</v>
      </c>
      <c r="G24" s="61">
        <f>(F24/E24)*100</f>
        <v>7.1428571428571423</v>
      </c>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v>63</v>
      </c>
      <c r="CZ24" s="60">
        <v>60</v>
      </c>
      <c r="DA24" s="60">
        <v>60</v>
      </c>
      <c r="DB24" s="60">
        <v>62</v>
      </c>
      <c r="DC24" s="60">
        <v>58</v>
      </c>
      <c r="DD24" s="60">
        <v>59</v>
      </c>
      <c r="DE24" s="60">
        <v>56</v>
      </c>
      <c r="DF24" s="60">
        <v>59</v>
      </c>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row>
    <row r="25" spans="2:230" ht="16.5" thickTop="1" thickBot="1">
      <c r="B25" s="56" t="s">
        <v>1163</v>
      </c>
      <c r="C25" s="59" t="s">
        <v>1162</v>
      </c>
      <c r="D25" s="58"/>
      <c r="E25" s="56">
        <f>(SUM(E10:E24))</f>
        <v>12350</v>
      </c>
      <c r="F25" s="56">
        <f>SUM(F10:F24)</f>
        <v>956</v>
      </c>
      <c r="G25" s="57">
        <f>(F25/E25)*100</f>
        <v>7.7408906882591095</v>
      </c>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v>706</v>
      </c>
      <c r="CZ25" s="56">
        <v>665</v>
      </c>
      <c r="DA25" s="56">
        <v>721</v>
      </c>
      <c r="DB25" s="56">
        <v>680</v>
      </c>
      <c r="DC25" s="56">
        <v>612</v>
      </c>
      <c r="DD25" s="56">
        <v>620</v>
      </c>
      <c r="DE25" s="56">
        <v>613</v>
      </c>
      <c r="DF25" s="56">
        <v>619</v>
      </c>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row>
    <row r="26" spans="2:230" ht="15.75" thickTop="1">
      <c r="B26" s="60" t="s">
        <v>24</v>
      </c>
      <c r="C26" s="63" t="s">
        <v>1178</v>
      </c>
      <c r="D26" s="62"/>
      <c r="E26" s="60">
        <v>779</v>
      </c>
      <c r="F26" s="60">
        <v>182</v>
      </c>
      <c r="G26" s="61">
        <f>(F26/E26)*100</f>
        <v>23.363286264441591</v>
      </c>
      <c r="H26" s="60">
        <v>62</v>
      </c>
      <c r="I26" s="60">
        <v>115</v>
      </c>
      <c r="J26" s="60">
        <v>139</v>
      </c>
      <c r="K26" s="60"/>
      <c r="L26" s="60"/>
      <c r="M26" s="60"/>
      <c r="N26" s="60"/>
      <c r="O26" s="60"/>
      <c r="P26" s="60">
        <v>15</v>
      </c>
      <c r="Q26" s="60">
        <v>65</v>
      </c>
      <c r="R26" s="60">
        <v>52</v>
      </c>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v>140</v>
      </c>
      <c r="DH26" s="60">
        <v>135</v>
      </c>
      <c r="DI26" s="60">
        <v>138</v>
      </c>
      <c r="DJ26" s="60">
        <v>136</v>
      </c>
      <c r="DK26" s="60">
        <v>117</v>
      </c>
      <c r="DL26" s="60">
        <v>114</v>
      </c>
      <c r="DM26" s="60">
        <v>124</v>
      </c>
      <c r="DN26" s="60">
        <v>120</v>
      </c>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row>
    <row r="27" spans="2:230">
      <c r="B27" s="60" t="s">
        <v>25</v>
      </c>
      <c r="C27" s="63" t="s">
        <v>1178</v>
      </c>
      <c r="D27" s="62"/>
      <c r="E27" s="60">
        <v>825</v>
      </c>
      <c r="F27" s="60">
        <v>184</v>
      </c>
      <c r="G27" s="61">
        <f>(F27/E27)*100</f>
        <v>22.303030303030301</v>
      </c>
      <c r="H27" s="60">
        <v>58</v>
      </c>
      <c r="I27" s="60">
        <v>123</v>
      </c>
      <c r="J27" s="60">
        <v>141</v>
      </c>
      <c r="K27" s="60"/>
      <c r="L27" s="60"/>
      <c r="M27" s="60"/>
      <c r="N27" s="60">
        <v>10</v>
      </c>
      <c r="O27" s="60"/>
      <c r="P27" s="60"/>
      <c r="Q27" s="60">
        <v>129</v>
      </c>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v>145</v>
      </c>
      <c r="DH27" s="60">
        <v>141</v>
      </c>
      <c r="DI27" s="60">
        <v>139</v>
      </c>
      <c r="DJ27" s="60">
        <v>137</v>
      </c>
      <c r="DK27" s="60">
        <v>124</v>
      </c>
      <c r="DL27" s="60">
        <v>123</v>
      </c>
      <c r="DM27" s="60">
        <v>130</v>
      </c>
      <c r="DN27" s="60">
        <v>131</v>
      </c>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row>
    <row r="28" spans="2:230">
      <c r="B28" s="60" t="s">
        <v>26</v>
      </c>
      <c r="C28" s="63" t="s">
        <v>1178</v>
      </c>
      <c r="D28" s="62"/>
      <c r="E28" s="60">
        <v>1178</v>
      </c>
      <c r="F28" s="60">
        <v>141</v>
      </c>
      <c r="G28" s="61">
        <f>(F28/E28)*100</f>
        <v>11.969439728353141</v>
      </c>
      <c r="H28" s="60">
        <v>50</v>
      </c>
      <c r="I28" s="60">
        <v>89</v>
      </c>
      <c r="J28" s="60">
        <v>108</v>
      </c>
      <c r="K28" s="60"/>
      <c r="L28" s="60"/>
      <c r="M28" s="60"/>
      <c r="N28" s="60"/>
      <c r="O28" s="60">
        <v>108</v>
      </c>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v>109</v>
      </c>
      <c r="DH28" s="60">
        <v>114</v>
      </c>
      <c r="DI28" s="60">
        <v>105</v>
      </c>
      <c r="DJ28" s="60">
        <v>108</v>
      </c>
      <c r="DK28" s="60">
        <v>92</v>
      </c>
      <c r="DL28" s="60">
        <v>91</v>
      </c>
      <c r="DM28" s="60">
        <v>97</v>
      </c>
      <c r="DN28" s="60">
        <v>100</v>
      </c>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row>
    <row r="29" spans="2:230">
      <c r="B29" s="60" t="s">
        <v>27</v>
      </c>
      <c r="C29" s="63" t="s">
        <v>1178</v>
      </c>
      <c r="D29" s="62"/>
      <c r="E29" s="60">
        <v>851</v>
      </c>
      <c r="F29" s="60">
        <v>140</v>
      </c>
      <c r="G29" s="61">
        <f>(F29/E29)*100</f>
        <v>16.451233842538191</v>
      </c>
      <c r="H29" s="60">
        <v>54</v>
      </c>
      <c r="I29" s="60">
        <v>85</v>
      </c>
      <c r="J29" s="60">
        <v>105</v>
      </c>
      <c r="K29" s="60"/>
      <c r="L29" s="60"/>
      <c r="M29" s="60"/>
      <c r="N29" s="60"/>
      <c r="O29" s="60"/>
      <c r="P29" s="60">
        <v>103</v>
      </c>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v>102</v>
      </c>
      <c r="DH29" s="60">
        <v>102</v>
      </c>
      <c r="DI29" s="60">
        <v>98</v>
      </c>
      <c r="DJ29" s="60">
        <v>98</v>
      </c>
      <c r="DK29" s="60">
        <v>82</v>
      </c>
      <c r="DL29" s="60">
        <v>81</v>
      </c>
      <c r="DM29" s="60">
        <v>83</v>
      </c>
      <c r="DN29" s="60">
        <v>88</v>
      </c>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row>
    <row r="30" spans="2:230">
      <c r="B30" s="60" t="s">
        <v>28</v>
      </c>
      <c r="C30" s="63" t="s">
        <v>1178</v>
      </c>
      <c r="D30" s="62"/>
      <c r="E30" s="60">
        <v>974</v>
      </c>
      <c r="F30" s="60">
        <v>167</v>
      </c>
      <c r="G30" s="61">
        <f>(F30/E30)*100</f>
        <v>17.145790554414784</v>
      </c>
      <c r="H30" s="60">
        <v>59</v>
      </c>
      <c r="I30" s="60">
        <v>104</v>
      </c>
      <c r="J30" s="60">
        <v>127</v>
      </c>
      <c r="K30" s="60"/>
      <c r="L30" s="60"/>
      <c r="M30" s="60"/>
      <c r="N30" s="60"/>
      <c r="O30" s="60"/>
      <c r="P30" s="60">
        <v>105</v>
      </c>
      <c r="Q30" s="60">
        <v>19</v>
      </c>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v>125</v>
      </c>
      <c r="DH30" s="60">
        <v>124</v>
      </c>
      <c r="DI30" s="60">
        <v>112</v>
      </c>
      <c r="DJ30" s="60">
        <v>116</v>
      </c>
      <c r="DK30" s="60">
        <v>109</v>
      </c>
      <c r="DL30" s="60">
        <v>107</v>
      </c>
      <c r="DM30" s="60">
        <v>104</v>
      </c>
      <c r="DN30" s="60">
        <v>109</v>
      </c>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row>
    <row r="31" spans="2:230">
      <c r="B31" s="60" t="s">
        <v>29</v>
      </c>
      <c r="C31" s="63" t="s">
        <v>1178</v>
      </c>
      <c r="D31" s="62"/>
      <c r="E31" s="60">
        <v>1364</v>
      </c>
      <c r="F31" s="60">
        <v>274</v>
      </c>
      <c r="G31" s="61">
        <f>(F31/E31)*100</f>
        <v>20.087976539589441</v>
      </c>
      <c r="H31" s="60">
        <v>117</v>
      </c>
      <c r="I31" s="60">
        <v>153</v>
      </c>
      <c r="J31" s="60">
        <v>210</v>
      </c>
      <c r="K31" s="60">
        <v>96</v>
      </c>
      <c r="L31" s="60">
        <v>61</v>
      </c>
      <c r="M31" s="60">
        <v>76</v>
      </c>
      <c r="N31" s="60"/>
      <c r="O31" s="60"/>
      <c r="P31" s="60">
        <v>2</v>
      </c>
      <c r="Q31" s="60"/>
      <c r="R31" s="60">
        <v>106</v>
      </c>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v>205</v>
      </c>
      <c r="DH31" s="60">
        <v>200</v>
      </c>
      <c r="DI31" s="60">
        <v>199</v>
      </c>
      <c r="DJ31" s="60">
        <v>201</v>
      </c>
      <c r="DK31" s="60">
        <v>175</v>
      </c>
      <c r="DL31" s="60">
        <v>173</v>
      </c>
      <c r="DM31" s="60">
        <v>180</v>
      </c>
      <c r="DN31" s="60">
        <v>170</v>
      </c>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row>
    <row r="32" spans="2:230">
      <c r="B32" s="60" t="s">
        <v>30</v>
      </c>
      <c r="C32" s="63" t="s">
        <v>1178</v>
      </c>
      <c r="D32" s="62"/>
      <c r="E32" s="60">
        <v>1115</v>
      </c>
      <c r="F32" s="60">
        <v>228</v>
      </c>
      <c r="G32" s="61">
        <f>(F32/E32)*100</f>
        <v>20.448430493273541</v>
      </c>
      <c r="H32" s="60">
        <v>83</v>
      </c>
      <c r="I32" s="60">
        <v>119</v>
      </c>
      <c r="J32" s="60">
        <v>155</v>
      </c>
      <c r="K32" s="60"/>
      <c r="L32" s="60"/>
      <c r="M32" s="60"/>
      <c r="N32" s="60">
        <v>149</v>
      </c>
      <c r="O32" s="60"/>
      <c r="P32" s="60"/>
      <c r="Q32" s="60"/>
      <c r="R32" s="60"/>
      <c r="S32" s="60">
        <v>7</v>
      </c>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v>174</v>
      </c>
      <c r="DH32" s="60">
        <v>175</v>
      </c>
      <c r="DI32" s="60">
        <v>172</v>
      </c>
      <c r="DJ32" s="60">
        <v>173</v>
      </c>
      <c r="DK32" s="60">
        <v>152</v>
      </c>
      <c r="DL32" s="60">
        <v>143</v>
      </c>
      <c r="DM32" s="60">
        <v>149</v>
      </c>
      <c r="DN32" s="60">
        <v>155</v>
      </c>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row>
    <row r="33" spans="2:230">
      <c r="B33" s="60" t="s">
        <v>31</v>
      </c>
      <c r="C33" s="63" t="s">
        <v>1178</v>
      </c>
      <c r="D33" s="62"/>
      <c r="E33" s="60">
        <v>1055</v>
      </c>
      <c r="F33" s="60">
        <v>291</v>
      </c>
      <c r="G33" s="61">
        <f>(F33/E33)*100</f>
        <v>27.582938388625593</v>
      </c>
      <c r="H33" s="60">
        <v>79</v>
      </c>
      <c r="I33" s="60">
        <v>171</v>
      </c>
      <c r="J33" s="60">
        <v>184</v>
      </c>
      <c r="K33" s="60"/>
      <c r="L33" s="60"/>
      <c r="M33" s="60"/>
      <c r="N33" s="60"/>
      <c r="O33" s="60">
        <v>65</v>
      </c>
      <c r="P33" s="60"/>
      <c r="Q33" s="60">
        <v>114</v>
      </c>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v>187</v>
      </c>
      <c r="DH33" s="60">
        <v>175</v>
      </c>
      <c r="DI33" s="60">
        <v>177</v>
      </c>
      <c r="DJ33" s="60">
        <v>181</v>
      </c>
      <c r="DK33" s="60">
        <v>160</v>
      </c>
      <c r="DL33" s="60">
        <v>155</v>
      </c>
      <c r="DM33" s="60">
        <v>166</v>
      </c>
      <c r="DN33" s="60">
        <v>173</v>
      </c>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row>
    <row r="34" spans="2:230">
      <c r="B34" s="60" t="s">
        <v>32</v>
      </c>
      <c r="C34" s="63" t="s">
        <v>1178</v>
      </c>
      <c r="D34" s="62"/>
      <c r="E34" s="60">
        <v>875</v>
      </c>
      <c r="F34" s="60">
        <v>171</v>
      </c>
      <c r="G34" s="61">
        <f>(F34/E34)*100</f>
        <v>19.542857142857141</v>
      </c>
      <c r="H34" s="60">
        <v>50</v>
      </c>
      <c r="I34" s="60">
        <v>118</v>
      </c>
      <c r="J34" s="60">
        <v>122</v>
      </c>
      <c r="K34" s="60"/>
      <c r="L34" s="60"/>
      <c r="M34" s="60"/>
      <c r="N34" s="60">
        <v>38</v>
      </c>
      <c r="O34" s="60"/>
      <c r="P34" s="60"/>
      <c r="Q34" s="60">
        <v>80</v>
      </c>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v>126</v>
      </c>
      <c r="DH34" s="60">
        <v>119</v>
      </c>
      <c r="DI34" s="60">
        <v>117</v>
      </c>
      <c r="DJ34" s="60">
        <v>123</v>
      </c>
      <c r="DK34" s="60">
        <v>107</v>
      </c>
      <c r="DL34" s="60">
        <v>102</v>
      </c>
      <c r="DM34" s="60">
        <v>100</v>
      </c>
      <c r="DN34" s="60">
        <v>119</v>
      </c>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row>
    <row r="35" spans="2:230">
      <c r="B35" s="60" t="s">
        <v>33</v>
      </c>
      <c r="C35" s="63" t="s">
        <v>1178</v>
      </c>
      <c r="D35" s="62"/>
      <c r="E35" s="60">
        <v>1305</v>
      </c>
      <c r="F35" s="60">
        <v>168</v>
      </c>
      <c r="G35" s="61">
        <f>(F35/E35)*100</f>
        <v>12.873563218390805</v>
      </c>
      <c r="H35" s="60">
        <v>35</v>
      </c>
      <c r="I35" s="60">
        <v>62</v>
      </c>
      <c r="J35" s="60">
        <v>78</v>
      </c>
      <c r="K35" s="60"/>
      <c r="L35" s="60"/>
      <c r="M35" s="60"/>
      <c r="N35" s="60">
        <v>40</v>
      </c>
      <c r="O35" s="60"/>
      <c r="P35" s="60"/>
      <c r="Q35" s="60"/>
      <c r="R35" s="60"/>
      <c r="S35" s="60">
        <v>39</v>
      </c>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v>130</v>
      </c>
      <c r="DH35" s="60">
        <v>132</v>
      </c>
      <c r="DI35" s="60">
        <v>137</v>
      </c>
      <c r="DJ35" s="60">
        <v>134</v>
      </c>
      <c r="DK35" s="60">
        <v>116</v>
      </c>
      <c r="DL35" s="60">
        <v>115</v>
      </c>
      <c r="DM35" s="60">
        <v>117</v>
      </c>
      <c r="DN35" s="60">
        <v>123</v>
      </c>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row>
    <row r="36" spans="2:230">
      <c r="B36" s="60" t="s">
        <v>440</v>
      </c>
      <c r="C36" s="63" t="s">
        <v>1178</v>
      </c>
      <c r="D36" s="62"/>
      <c r="E36" s="60">
        <v>1133</v>
      </c>
      <c r="F36" s="60">
        <v>71</v>
      </c>
      <c r="G36" s="61">
        <f>(F36/E36)*100</f>
        <v>6.2665489849955875</v>
      </c>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v>62</v>
      </c>
      <c r="DH36" s="60">
        <v>55</v>
      </c>
      <c r="DI36" s="60">
        <v>57</v>
      </c>
      <c r="DJ36" s="60">
        <v>59</v>
      </c>
      <c r="DK36" s="60">
        <v>48</v>
      </c>
      <c r="DL36" s="60">
        <v>48</v>
      </c>
      <c r="DM36" s="60">
        <v>51</v>
      </c>
      <c r="DN36" s="60">
        <v>49</v>
      </c>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row>
    <row r="37" spans="2:230">
      <c r="B37" s="60" t="s">
        <v>441</v>
      </c>
      <c r="C37" s="63" t="s">
        <v>1178</v>
      </c>
      <c r="D37" s="62"/>
      <c r="E37" s="60">
        <v>1166</v>
      </c>
      <c r="F37" s="60">
        <v>125</v>
      </c>
      <c r="G37" s="61">
        <f>(F37/E37)*100</f>
        <v>10.720411663807889</v>
      </c>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v>96</v>
      </c>
      <c r="DH37" s="60">
        <v>85</v>
      </c>
      <c r="DI37" s="60">
        <v>91</v>
      </c>
      <c r="DJ37" s="60">
        <v>94</v>
      </c>
      <c r="DK37" s="60">
        <v>82</v>
      </c>
      <c r="DL37" s="60">
        <v>79</v>
      </c>
      <c r="DM37" s="60">
        <v>85</v>
      </c>
      <c r="DN37" s="60">
        <v>78</v>
      </c>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row>
    <row r="38" spans="2:230">
      <c r="B38" s="60" t="s">
        <v>34</v>
      </c>
      <c r="C38" s="63" t="s">
        <v>1178</v>
      </c>
      <c r="D38" s="62"/>
      <c r="E38" s="60">
        <v>789</v>
      </c>
      <c r="F38" s="60">
        <v>216</v>
      </c>
      <c r="G38" s="61">
        <f>(F38/E38)*100</f>
        <v>27.376425855513308</v>
      </c>
      <c r="H38" s="60">
        <v>75</v>
      </c>
      <c r="I38" s="60">
        <v>135</v>
      </c>
      <c r="J38" s="60">
        <v>162</v>
      </c>
      <c r="K38" s="60">
        <v>139</v>
      </c>
      <c r="L38" s="60">
        <v>63</v>
      </c>
      <c r="M38" s="60">
        <v>130</v>
      </c>
      <c r="N38" s="60"/>
      <c r="O38" s="60"/>
      <c r="P38" s="60"/>
      <c r="Q38" s="60"/>
      <c r="R38" s="60">
        <v>11</v>
      </c>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v>160</v>
      </c>
      <c r="DH38" s="60">
        <v>164</v>
      </c>
      <c r="DI38" s="60">
        <v>162</v>
      </c>
      <c r="DJ38" s="60">
        <v>158</v>
      </c>
      <c r="DK38" s="60">
        <v>138</v>
      </c>
      <c r="DL38" s="60">
        <v>137</v>
      </c>
      <c r="DM38" s="60">
        <v>148</v>
      </c>
      <c r="DN38" s="60">
        <v>143</v>
      </c>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row>
    <row r="39" spans="2:230">
      <c r="B39" s="60" t="s">
        <v>35</v>
      </c>
      <c r="C39" s="63" t="s">
        <v>1178</v>
      </c>
      <c r="D39" s="62"/>
      <c r="E39" s="60">
        <v>1168</v>
      </c>
      <c r="F39" s="60">
        <v>229</v>
      </c>
      <c r="G39" s="61">
        <f>(F39/E39)*100</f>
        <v>19.606164383561644</v>
      </c>
      <c r="H39" s="60">
        <v>83</v>
      </c>
      <c r="I39" s="60">
        <v>142</v>
      </c>
      <c r="J39" s="60">
        <v>185</v>
      </c>
      <c r="K39" s="60">
        <v>111</v>
      </c>
      <c r="L39" s="60">
        <v>57</v>
      </c>
      <c r="M39" s="60">
        <v>96</v>
      </c>
      <c r="N39" s="60"/>
      <c r="O39" s="60"/>
      <c r="P39" s="60"/>
      <c r="Q39" s="60"/>
      <c r="R39" s="60">
        <v>68</v>
      </c>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v>180</v>
      </c>
      <c r="DH39" s="60">
        <v>173</v>
      </c>
      <c r="DI39" s="60">
        <v>173</v>
      </c>
      <c r="DJ39" s="60">
        <v>180</v>
      </c>
      <c r="DK39" s="60">
        <v>149</v>
      </c>
      <c r="DL39" s="60">
        <v>146</v>
      </c>
      <c r="DM39" s="60">
        <v>147</v>
      </c>
      <c r="DN39" s="60">
        <v>149</v>
      </c>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row>
    <row r="40" spans="2:230">
      <c r="B40" s="60" t="s">
        <v>36</v>
      </c>
      <c r="C40" s="63" t="s">
        <v>1178</v>
      </c>
      <c r="D40" s="62"/>
      <c r="E40" s="60">
        <v>1041</v>
      </c>
      <c r="F40" s="60">
        <v>155</v>
      </c>
      <c r="G40" s="61">
        <f>(F40/E40)*100</f>
        <v>14.889529298751199</v>
      </c>
      <c r="H40" s="60">
        <v>54</v>
      </c>
      <c r="I40" s="60">
        <v>100</v>
      </c>
      <c r="J40" s="60">
        <v>126</v>
      </c>
      <c r="K40" s="60"/>
      <c r="L40" s="60"/>
      <c r="M40" s="60"/>
      <c r="N40" s="60">
        <v>93</v>
      </c>
      <c r="O40" s="60"/>
      <c r="P40" s="60"/>
      <c r="Q40" s="60"/>
      <c r="R40" s="60"/>
      <c r="S40" s="60">
        <v>31</v>
      </c>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v>124</v>
      </c>
      <c r="DH40" s="60">
        <v>126</v>
      </c>
      <c r="DI40" s="60">
        <v>127</v>
      </c>
      <c r="DJ40" s="60">
        <v>127</v>
      </c>
      <c r="DK40" s="60">
        <v>107</v>
      </c>
      <c r="DL40" s="60">
        <v>108</v>
      </c>
      <c r="DM40" s="60">
        <v>115</v>
      </c>
      <c r="DN40" s="60">
        <v>114</v>
      </c>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row>
    <row r="41" spans="2:230">
      <c r="B41" s="60" t="s">
        <v>37</v>
      </c>
      <c r="C41" s="63" t="s">
        <v>1178</v>
      </c>
      <c r="D41" s="62"/>
      <c r="E41" s="60">
        <v>1266</v>
      </c>
      <c r="F41" s="60">
        <v>267</v>
      </c>
      <c r="G41" s="61">
        <f>(F41/E41)*100</f>
        <v>21.09004739336493</v>
      </c>
      <c r="H41" s="60">
        <v>90</v>
      </c>
      <c r="I41" s="60">
        <v>172</v>
      </c>
      <c r="J41" s="60">
        <v>213</v>
      </c>
      <c r="K41" s="60"/>
      <c r="L41" s="60"/>
      <c r="M41" s="60"/>
      <c r="N41" s="60">
        <v>76</v>
      </c>
      <c r="O41" s="60"/>
      <c r="P41" s="60"/>
      <c r="Q41" s="60"/>
      <c r="R41" s="60"/>
      <c r="S41" s="60">
        <v>140</v>
      </c>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v>218</v>
      </c>
      <c r="DH41" s="60">
        <v>213</v>
      </c>
      <c r="DI41" s="60">
        <v>214</v>
      </c>
      <c r="DJ41" s="60">
        <v>209</v>
      </c>
      <c r="DK41" s="60">
        <v>182</v>
      </c>
      <c r="DL41" s="60">
        <v>181</v>
      </c>
      <c r="DM41" s="60">
        <v>190</v>
      </c>
      <c r="DN41" s="60">
        <v>184</v>
      </c>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row>
    <row r="42" spans="2:230">
      <c r="B42" s="60" t="s">
        <v>38</v>
      </c>
      <c r="C42" s="63" t="s">
        <v>1178</v>
      </c>
      <c r="D42" s="62"/>
      <c r="E42" s="60">
        <v>954</v>
      </c>
      <c r="F42" s="60">
        <v>270</v>
      </c>
      <c r="G42" s="61">
        <f>(F42/E42)*100</f>
        <v>28.30188679245283</v>
      </c>
      <c r="H42" s="60">
        <v>86</v>
      </c>
      <c r="I42" s="60">
        <v>172</v>
      </c>
      <c r="J42" s="60">
        <v>189</v>
      </c>
      <c r="K42" s="60">
        <v>176</v>
      </c>
      <c r="L42" s="60">
        <v>101</v>
      </c>
      <c r="M42" s="60">
        <v>154</v>
      </c>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v>183</v>
      </c>
      <c r="DH42" s="60">
        <v>182</v>
      </c>
      <c r="DI42" s="60">
        <v>183</v>
      </c>
      <c r="DJ42" s="60">
        <v>179</v>
      </c>
      <c r="DK42" s="60">
        <v>163</v>
      </c>
      <c r="DL42" s="60">
        <v>159</v>
      </c>
      <c r="DM42" s="60">
        <v>170</v>
      </c>
      <c r="DN42" s="60">
        <v>170</v>
      </c>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row>
    <row r="43" spans="2:230">
      <c r="B43" s="60" t="s">
        <v>39</v>
      </c>
      <c r="C43" s="63" t="s">
        <v>1178</v>
      </c>
      <c r="D43" s="62"/>
      <c r="E43" s="60">
        <v>865</v>
      </c>
      <c r="F43" s="60">
        <v>143</v>
      </c>
      <c r="G43" s="61">
        <f>(F43/E43)*100</f>
        <v>16.531791907514449</v>
      </c>
      <c r="H43" s="60">
        <v>49</v>
      </c>
      <c r="I43" s="60">
        <v>62</v>
      </c>
      <c r="J43" s="60">
        <v>87</v>
      </c>
      <c r="K43" s="60"/>
      <c r="L43" s="60"/>
      <c r="M43" s="60"/>
      <c r="N43" s="60"/>
      <c r="O43" s="60"/>
      <c r="P43" s="60"/>
      <c r="Q43" s="60">
        <v>27</v>
      </c>
      <c r="R43" s="60">
        <v>66</v>
      </c>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v>109</v>
      </c>
      <c r="DH43" s="60">
        <v>110</v>
      </c>
      <c r="DI43" s="60">
        <v>105</v>
      </c>
      <c r="DJ43" s="60">
        <v>105</v>
      </c>
      <c r="DK43" s="60">
        <v>95</v>
      </c>
      <c r="DL43" s="60">
        <v>91</v>
      </c>
      <c r="DM43" s="60">
        <v>94</v>
      </c>
      <c r="DN43" s="60">
        <v>99</v>
      </c>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60"/>
      <c r="HN43" s="60"/>
      <c r="HO43" s="60"/>
      <c r="HP43" s="60"/>
      <c r="HQ43" s="60"/>
      <c r="HR43" s="60"/>
      <c r="HS43" s="60"/>
      <c r="HT43" s="60"/>
      <c r="HU43" s="60"/>
      <c r="HV43" s="60"/>
    </row>
    <row r="44" spans="2:230">
      <c r="B44" s="60" t="s">
        <v>442</v>
      </c>
      <c r="C44" s="63" t="s">
        <v>1178</v>
      </c>
      <c r="D44" s="62"/>
      <c r="E44" s="60">
        <v>1718</v>
      </c>
      <c r="F44" s="60">
        <v>159</v>
      </c>
      <c r="G44" s="61">
        <f>(F44/E44)*100</f>
        <v>9.2549476135040756</v>
      </c>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v>137</v>
      </c>
      <c r="DH44" s="60">
        <v>131</v>
      </c>
      <c r="DI44" s="60">
        <v>132</v>
      </c>
      <c r="DJ44" s="60">
        <v>132</v>
      </c>
      <c r="DK44" s="60">
        <v>124</v>
      </c>
      <c r="DL44" s="60">
        <v>122</v>
      </c>
      <c r="DM44" s="60">
        <v>129</v>
      </c>
      <c r="DN44" s="60">
        <v>125</v>
      </c>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row>
    <row r="45" spans="2:230">
      <c r="B45" s="60" t="s">
        <v>40</v>
      </c>
      <c r="C45" s="63" t="s">
        <v>1178</v>
      </c>
      <c r="D45" s="62"/>
      <c r="E45" s="60">
        <v>1043</v>
      </c>
      <c r="F45" s="60">
        <v>201</v>
      </c>
      <c r="G45" s="61">
        <f>(F45/E45)*100</f>
        <v>19.271332694151486</v>
      </c>
      <c r="H45" s="60">
        <v>80</v>
      </c>
      <c r="I45" s="60">
        <v>111</v>
      </c>
      <c r="J45" s="60">
        <v>143</v>
      </c>
      <c r="K45" s="60"/>
      <c r="L45" s="60"/>
      <c r="M45" s="60"/>
      <c r="N45" s="60"/>
      <c r="O45" s="60"/>
      <c r="P45" s="60"/>
      <c r="Q45" s="60"/>
      <c r="R45" s="60">
        <v>158</v>
      </c>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v>155</v>
      </c>
      <c r="DH45" s="60">
        <v>154</v>
      </c>
      <c r="DI45" s="60">
        <v>148</v>
      </c>
      <c r="DJ45" s="60">
        <v>151</v>
      </c>
      <c r="DK45" s="60">
        <v>130</v>
      </c>
      <c r="DL45" s="60">
        <v>126</v>
      </c>
      <c r="DM45" s="60">
        <v>135</v>
      </c>
      <c r="DN45" s="60">
        <v>138</v>
      </c>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c r="FL45" s="60"/>
      <c r="FM45" s="60"/>
      <c r="FN45" s="60"/>
      <c r="FO45" s="60"/>
      <c r="FP45" s="60"/>
      <c r="FQ45" s="60"/>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row>
    <row r="46" spans="2:230" ht="15.75" thickBot="1">
      <c r="B46" s="60" t="s">
        <v>41</v>
      </c>
      <c r="C46" s="63" t="s">
        <v>1178</v>
      </c>
      <c r="D46" s="62"/>
      <c r="E46" s="60">
        <v>2287</v>
      </c>
      <c r="F46" s="60">
        <v>156</v>
      </c>
      <c r="G46" s="61">
        <f>(F46/E46)*100</f>
        <v>6.8211630957586351</v>
      </c>
      <c r="H46" s="60">
        <v>4</v>
      </c>
      <c r="I46" s="60">
        <v>17</v>
      </c>
      <c r="J46" s="60">
        <v>19</v>
      </c>
      <c r="K46" s="60"/>
      <c r="L46" s="60"/>
      <c r="M46" s="60"/>
      <c r="N46" s="60"/>
      <c r="O46" s="60"/>
      <c r="P46" s="60"/>
      <c r="Q46" s="60"/>
      <c r="R46" s="60"/>
      <c r="S46" s="60">
        <v>19</v>
      </c>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v>125</v>
      </c>
      <c r="DH46" s="60">
        <v>119</v>
      </c>
      <c r="DI46" s="60">
        <v>124</v>
      </c>
      <c r="DJ46" s="60">
        <v>120</v>
      </c>
      <c r="DK46" s="60">
        <v>106</v>
      </c>
      <c r="DL46" s="60">
        <v>105</v>
      </c>
      <c r="DM46" s="60">
        <v>108</v>
      </c>
      <c r="DN46" s="60">
        <v>106</v>
      </c>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c r="FL46" s="60"/>
      <c r="FM46" s="60"/>
      <c r="FN46" s="60"/>
      <c r="FO46" s="60"/>
      <c r="FP46" s="60"/>
      <c r="FQ46" s="60"/>
      <c r="FR46" s="60"/>
      <c r="FS46" s="60"/>
      <c r="FT46" s="60"/>
      <c r="FU46" s="60"/>
      <c r="FV46" s="60"/>
      <c r="FW46" s="60"/>
      <c r="FX46" s="60"/>
      <c r="FY46" s="60"/>
      <c r="FZ46" s="60"/>
      <c r="GA46" s="60"/>
      <c r="GB46" s="60"/>
      <c r="GC46" s="60"/>
      <c r="GD46" s="60"/>
      <c r="GE46" s="60"/>
      <c r="GF46" s="60"/>
      <c r="GG46" s="60"/>
      <c r="GH46" s="60"/>
      <c r="GI46" s="60"/>
      <c r="GJ46" s="60"/>
      <c r="GK46" s="60"/>
      <c r="GL46" s="60"/>
      <c r="GM46" s="60"/>
      <c r="GN46" s="60"/>
      <c r="GO46" s="60"/>
      <c r="GP46" s="60"/>
      <c r="GQ46" s="60"/>
      <c r="GR46" s="60"/>
      <c r="GS46" s="60"/>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row>
    <row r="47" spans="2:230" ht="16.5" thickTop="1" thickBot="1">
      <c r="B47" s="56" t="s">
        <v>1163</v>
      </c>
      <c r="C47" s="59" t="s">
        <v>1162</v>
      </c>
      <c r="D47" s="58"/>
      <c r="E47" s="56">
        <f>SUM(E26:E46)</f>
        <v>23751</v>
      </c>
      <c r="F47" s="56">
        <f>SUM(F26:F45)</f>
        <v>3782</v>
      </c>
      <c r="G47" s="57">
        <f>(F47/E47)*100</f>
        <v>15.923540061471094</v>
      </c>
      <c r="H47" s="56">
        <v>1168</v>
      </c>
      <c r="I47" s="56">
        <v>2050</v>
      </c>
      <c r="J47" s="56">
        <v>2493</v>
      </c>
      <c r="K47" s="56">
        <v>522</v>
      </c>
      <c r="L47" s="56">
        <v>282</v>
      </c>
      <c r="M47" s="56">
        <v>456</v>
      </c>
      <c r="N47" s="56">
        <v>406</v>
      </c>
      <c r="O47" s="56">
        <v>173</v>
      </c>
      <c r="P47" s="56">
        <v>225</v>
      </c>
      <c r="Q47" s="56">
        <v>434</v>
      </c>
      <c r="R47" s="56">
        <v>461</v>
      </c>
      <c r="S47" s="56">
        <v>236</v>
      </c>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v>2992</v>
      </c>
      <c r="DH47" s="56">
        <v>2929</v>
      </c>
      <c r="DI47" s="56">
        <v>2910</v>
      </c>
      <c r="DJ47" s="56">
        <v>2921</v>
      </c>
      <c r="DK47" s="56">
        <v>2558</v>
      </c>
      <c r="DL47" s="56">
        <v>2506</v>
      </c>
      <c r="DM47" s="56">
        <v>2622</v>
      </c>
      <c r="DN47" s="56">
        <v>2643</v>
      </c>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row>
    <row r="48" spans="2:230" ht="15.75" thickTop="1">
      <c r="B48" s="60" t="s">
        <v>334</v>
      </c>
      <c r="C48" s="63" t="s">
        <v>1177</v>
      </c>
      <c r="D48" s="62"/>
      <c r="E48" s="60">
        <v>1145</v>
      </c>
      <c r="F48" s="60">
        <v>257</v>
      </c>
      <c r="G48" s="61">
        <f>(F48/E48)*100</f>
        <v>22.445414847161572</v>
      </c>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v>74</v>
      </c>
      <c r="DX48" s="60">
        <v>156</v>
      </c>
      <c r="DY48" s="60">
        <v>211</v>
      </c>
      <c r="DZ48" s="60">
        <v>199</v>
      </c>
      <c r="EA48" s="60">
        <v>210</v>
      </c>
      <c r="EB48" s="60">
        <v>160</v>
      </c>
      <c r="EC48" s="60">
        <v>177</v>
      </c>
      <c r="ED48" s="60">
        <v>153</v>
      </c>
      <c r="EE48" s="60">
        <v>104</v>
      </c>
      <c r="EF48" s="60">
        <v>157</v>
      </c>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row>
    <row r="49" spans="2:230">
      <c r="B49" s="60" t="s">
        <v>443</v>
      </c>
      <c r="C49" s="63" t="s">
        <v>1177</v>
      </c>
      <c r="D49" s="62"/>
      <c r="E49" s="60">
        <v>2337</v>
      </c>
      <c r="F49" s="60">
        <v>195</v>
      </c>
      <c r="G49" s="61">
        <f>(F49/E49)*100</f>
        <v>8.3440308087291406</v>
      </c>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v>59</v>
      </c>
      <c r="DX49" s="60">
        <v>110</v>
      </c>
      <c r="DY49" s="60">
        <v>158</v>
      </c>
      <c r="DZ49" s="60">
        <v>147</v>
      </c>
      <c r="EA49" s="60">
        <v>159</v>
      </c>
      <c r="EB49" s="60">
        <v>94</v>
      </c>
      <c r="EC49" s="60">
        <v>136</v>
      </c>
      <c r="ED49" s="60">
        <v>124</v>
      </c>
      <c r="EE49" s="60">
        <v>72</v>
      </c>
      <c r="EF49" s="60">
        <v>126</v>
      </c>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row>
    <row r="50" spans="2:230">
      <c r="B50" s="60" t="s">
        <v>335</v>
      </c>
      <c r="C50" s="63" t="s">
        <v>1177</v>
      </c>
      <c r="D50" s="62"/>
      <c r="E50" s="60">
        <v>2526</v>
      </c>
      <c r="F50" s="60">
        <v>367</v>
      </c>
      <c r="G50" s="61">
        <f>(F50/E50)*100</f>
        <v>14.528899445764054</v>
      </c>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v>121</v>
      </c>
      <c r="DX50" s="60">
        <v>202</v>
      </c>
      <c r="DY50" s="60">
        <v>306</v>
      </c>
      <c r="DZ50" s="60">
        <v>287</v>
      </c>
      <c r="EA50" s="60">
        <v>294</v>
      </c>
      <c r="EB50" s="60">
        <v>201</v>
      </c>
      <c r="EC50" s="60">
        <v>244</v>
      </c>
      <c r="ED50" s="60">
        <v>220</v>
      </c>
      <c r="EE50" s="60">
        <v>132</v>
      </c>
      <c r="EF50" s="60">
        <v>237</v>
      </c>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row>
    <row r="51" spans="2:230">
      <c r="B51" s="60" t="s">
        <v>572</v>
      </c>
      <c r="C51" s="63" t="s">
        <v>1177</v>
      </c>
      <c r="D51" s="62"/>
      <c r="E51" s="60">
        <v>2044</v>
      </c>
      <c r="F51" s="60">
        <v>442</v>
      </c>
      <c r="G51" s="61">
        <f>(F51/E51)*100</f>
        <v>21.62426614481409</v>
      </c>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v>152</v>
      </c>
      <c r="DX51" s="60">
        <v>192</v>
      </c>
      <c r="DY51" s="60">
        <v>307</v>
      </c>
      <c r="DZ51" s="60">
        <v>303</v>
      </c>
      <c r="EA51" s="60">
        <v>309</v>
      </c>
      <c r="EB51" s="60">
        <v>165</v>
      </c>
      <c r="EC51" s="60">
        <v>223</v>
      </c>
      <c r="ED51" s="60">
        <v>187</v>
      </c>
      <c r="EE51" s="60">
        <v>173</v>
      </c>
      <c r="EF51" s="60">
        <v>227</v>
      </c>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row>
    <row r="52" spans="2:230">
      <c r="B52" s="60" t="s">
        <v>573</v>
      </c>
      <c r="C52" s="63" t="s">
        <v>1177</v>
      </c>
      <c r="D52" s="62"/>
      <c r="E52" s="60">
        <v>1575</v>
      </c>
      <c r="F52" s="60">
        <v>241</v>
      </c>
      <c r="G52" s="61">
        <f>(F52/E52)*100</f>
        <v>15.301587301587302</v>
      </c>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v>82</v>
      </c>
      <c r="DX52" s="60">
        <v>121</v>
      </c>
      <c r="DY52" s="60">
        <v>178</v>
      </c>
      <c r="DZ52" s="60">
        <v>177</v>
      </c>
      <c r="EA52" s="60">
        <v>179</v>
      </c>
      <c r="EB52" s="60">
        <v>98</v>
      </c>
      <c r="EC52" s="60">
        <v>124</v>
      </c>
      <c r="ED52" s="60">
        <v>118</v>
      </c>
      <c r="EE52" s="60">
        <v>116</v>
      </c>
      <c r="EF52" s="60">
        <v>139</v>
      </c>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row>
    <row r="53" spans="2:230" ht="15.75" thickBot="1">
      <c r="B53" s="60" t="s">
        <v>574</v>
      </c>
      <c r="C53" s="63" t="s">
        <v>1177</v>
      </c>
      <c r="D53" s="62"/>
      <c r="E53" s="60">
        <v>1150</v>
      </c>
      <c r="F53" s="60">
        <v>209</v>
      </c>
      <c r="G53" s="61">
        <f>(F53/E53)*100</f>
        <v>18.173913043478258</v>
      </c>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DQ53" s="60"/>
      <c r="DR53" s="60"/>
      <c r="DS53" s="60"/>
      <c r="DT53" s="60"/>
      <c r="DU53" s="60"/>
      <c r="DV53" s="60"/>
      <c r="DW53" s="60">
        <v>69</v>
      </c>
      <c r="DX53" s="60">
        <v>93</v>
      </c>
      <c r="DY53" s="60">
        <v>156</v>
      </c>
      <c r="DZ53" s="60">
        <v>152</v>
      </c>
      <c r="EA53" s="60">
        <v>160</v>
      </c>
      <c r="EB53" s="60">
        <v>72</v>
      </c>
      <c r="EC53" s="60">
        <v>104</v>
      </c>
      <c r="ED53" s="60">
        <v>94</v>
      </c>
      <c r="EE53" s="60">
        <v>94</v>
      </c>
      <c r="EF53" s="60">
        <v>103</v>
      </c>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row>
    <row r="54" spans="2:230" ht="16.5" thickTop="1" thickBot="1">
      <c r="B54" s="56" t="s">
        <v>1163</v>
      </c>
      <c r="C54" s="59" t="s">
        <v>1162</v>
      </c>
      <c r="D54" s="58"/>
      <c r="E54" s="56">
        <f>SUM(E48:E53)</f>
        <v>10777</v>
      </c>
      <c r="F54" s="56">
        <f>SUM(F48:F53)</f>
        <v>1711</v>
      </c>
      <c r="G54" s="57">
        <f>(F54/E54)*100</f>
        <v>15.87640345179549</v>
      </c>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v>557</v>
      </c>
      <c r="DX54" s="56">
        <v>874</v>
      </c>
      <c r="DY54" s="56">
        <v>1316</v>
      </c>
      <c r="DZ54" s="56">
        <v>1265</v>
      </c>
      <c r="EA54" s="56">
        <v>1311</v>
      </c>
      <c r="EB54" s="56">
        <v>790</v>
      </c>
      <c r="EC54" s="56">
        <v>1008</v>
      </c>
      <c r="ED54" s="56">
        <v>896</v>
      </c>
      <c r="EE54" s="56">
        <v>691</v>
      </c>
      <c r="EF54" s="56">
        <v>989</v>
      </c>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row>
    <row r="55" spans="2:230" ht="15.75" thickTop="1">
      <c r="B55" s="60" t="s">
        <v>269</v>
      </c>
      <c r="C55" s="63" t="s">
        <v>1176</v>
      </c>
      <c r="D55" s="62"/>
      <c r="E55" s="60">
        <v>652</v>
      </c>
      <c r="F55" s="60">
        <v>145</v>
      </c>
      <c r="G55" s="61">
        <f>(F55/E55)*100</f>
        <v>22.239263803680981</v>
      </c>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v>0</v>
      </c>
      <c r="CF55" s="60">
        <v>0</v>
      </c>
      <c r="CG55" s="60">
        <v>0</v>
      </c>
      <c r="CH55" s="60">
        <v>0</v>
      </c>
      <c r="CI55" s="60">
        <v>0</v>
      </c>
      <c r="CJ55" s="60">
        <v>0</v>
      </c>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v>125</v>
      </c>
      <c r="DP55" s="60">
        <v>107</v>
      </c>
      <c r="DQ55" s="60">
        <v>122</v>
      </c>
      <c r="DR55" s="60">
        <v>41</v>
      </c>
      <c r="DS55" s="60">
        <v>20</v>
      </c>
      <c r="DT55" s="60">
        <v>81</v>
      </c>
      <c r="DU55" s="60">
        <v>96</v>
      </c>
      <c r="DV55" s="60">
        <v>96</v>
      </c>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60"/>
      <c r="HN55" s="60"/>
      <c r="HO55" s="60"/>
      <c r="HP55" s="60"/>
      <c r="HQ55" s="60"/>
      <c r="HR55" s="60"/>
      <c r="HS55" s="60"/>
      <c r="HT55" s="60"/>
      <c r="HU55" s="60"/>
      <c r="HV55" s="60"/>
    </row>
    <row r="56" spans="2:230" ht="15.75" thickBot="1">
      <c r="B56" s="60" t="s">
        <v>270</v>
      </c>
      <c r="C56" s="63" t="s">
        <v>1176</v>
      </c>
      <c r="D56" s="62"/>
      <c r="E56" s="60">
        <v>751</v>
      </c>
      <c r="F56" s="60">
        <v>222</v>
      </c>
      <c r="G56" s="61">
        <f>(F56/E56)*100</f>
        <v>29.560585885486017</v>
      </c>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v>176</v>
      </c>
      <c r="DP56" s="60">
        <v>157</v>
      </c>
      <c r="DQ56" s="60">
        <v>174</v>
      </c>
      <c r="DR56" s="60">
        <v>38</v>
      </c>
      <c r="DS56" s="60">
        <v>36</v>
      </c>
      <c r="DT56" s="60">
        <v>143</v>
      </c>
      <c r="DU56" s="60">
        <v>172</v>
      </c>
      <c r="DV56" s="60">
        <v>130</v>
      </c>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row>
    <row r="57" spans="2:230" ht="16.5" thickTop="1" thickBot="1">
      <c r="B57" s="56" t="s">
        <v>1163</v>
      </c>
      <c r="C57" s="59" t="s">
        <v>1162</v>
      </c>
      <c r="D57" s="58"/>
      <c r="E57" s="56">
        <f>SUM(E55:E56)</f>
        <v>1403</v>
      </c>
      <c r="F57" s="56">
        <f>SUM(F55:F56)</f>
        <v>367</v>
      </c>
      <c r="G57" s="57">
        <f>(F57/E57)*100</f>
        <v>26.158232359230222</v>
      </c>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v>0</v>
      </c>
      <c r="CF57" s="56">
        <v>0</v>
      </c>
      <c r="CG57" s="56">
        <v>0</v>
      </c>
      <c r="CH57" s="56">
        <v>0</v>
      </c>
      <c r="CI57" s="56">
        <v>0</v>
      </c>
      <c r="CJ57" s="56">
        <v>0</v>
      </c>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v>301</v>
      </c>
      <c r="DP57" s="56">
        <v>264</v>
      </c>
      <c r="DQ57" s="56">
        <v>296</v>
      </c>
      <c r="DR57" s="56">
        <v>79</v>
      </c>
      <c r="DS57" s="56">
        <v>56</v>
      </c>
      <c r="DT57" s="56">
        <v>224</v>
      </c>
      <c r="DU57" s="56">
        <v>268</v>
      </c>
      <c r="DV57" s="56">
        <v>226</v>
      </c>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row>
    <row r="58" spans="2:230" ht="16.5" thickTop="1" thickBot="1">
      <c r="B58" s="60" t="s">
        <v>275</v>
      </c>
      <c r="C58" s="63" t="s">
        <v>1175</v>
      </c>
      <c r="D58" s="62"/>
      <c r="E58" s="60">
        <v>1399</v>
      </c>
      <c r="F58" s="60">
        <v>354</v>
      </c>
      <c r="G58" s="61">
        <f>(F58/E58)*100</f>
        <v>25.303788420300215</v>
      </c>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v>92</v>
      </c>
      <c r="AX58" s="60">
        <v>95</v>
      </c>
      <c r="AY58" s="60">
        <v>87</v>
      </c>
      <c r="AZ58" s="60">
        <v>73</v>
      </c>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v>280</v>
      </c>
      <c r="EH58" s="60">
        <v>277</v>
      </c>
      <c r="EI58" s="60">
        <v>242</v>
      </c>
      <c r="EJ58" s="60">
        <v>291</v>
      </c>
      <c r="EK58" s="60">
        <v>231</v>
      </c>
      <c r="EL58" s="60">
        <v>235</v>
      </c>
      <c r="EM58" s="60">
        <v>237</v>
      </c>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row>
    <row r="59" spans="2:230" ht="16.5" thickTop="1" thickBot="1">
      <c r="B59" s="56" t="s">
        <v>1163</v>
      </c>
      <c r="C59" s="59" t="s">
        <v>1162</v>
      </c>
      <c r="D59" s="58"/>
      <c r="E59" s="56">
        <v>1399</v>
      </c>
      <c r="F59" s="56">
        <v>354</v>
      </c>
      <c r="G59" s="57">
        <f>(F59/E59)*100</f>
        <v>25.303788420300215</v>
      </c>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v>92</v>
      </c>
      <c r="AX59" s="56">
        <v>95</v>
      </c>
      <c r="AY59" s="56">
        <v>87</v>
      </c>
      <c r="AZ59" s="56">
        <v>73</v>
      </c>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v>280</v>
      </c>
      <c r="EH59" s="56">
        <v>277</v>
      </c>
      <c r="EI59" s="56">
        <v>242</v>
      </c>
      <c r="EJ59" s="56">
        <v>291</v>
      </c>
      <c r="EK59" s="56">
        <v>231</v>
      </c>
      <c r="EL59" s="56">
        <v>235</v>
      </c>
      <c r="EM59" s="56">
        <v>237</v>
      </c>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row>
    <row r="60" spans="2:230" ht="15.75" thickTop="1">
      <c r="B60" s="60" t="s">
        <v>283</v>
      </c>
      <c r="C60" s="63" t="s">
        <v>1174</v>
      </c>
      <c r="D60" s="62"/>
      <c r="E60" s="60">
        <v>1600</v>
      </c>
      <c r="F60" s="60">
        <v>256</v>
      </c>
      <c r="G60" s="61">
        <f>(F60/E60)*100</f>
        <v>16</v>
      </c>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v>190</v>
      </c>
      <c r="EO60" s="60">
        <v>187</v>
      </c>
      <c r="EP60" s="60">
        <v>197</v>
      </c>
      <c r="EQ60" s="60">
        <v>188</v>
      </c>
      <c r="ER60" s="60">
        <v>175</v>
      </c>
      <c r="ES60" s="60">
        <v>162</v>
      </c>
      <c r="ET60" s="60">
        <v>158</v>
      </c>
      <c r="EU60" s="60">
        <v>154</v>
      </c>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row>
    <row r="61" spans="2:230">
      <c r="B61" s="60" t="s">
        <v>73</v>
      </c>
      <c r="C61" s="63" t="s">
        <v>1174</v>
      </c>
      <c r="D61" s="62"/>
      <c r="E61" s="60">
        <v>1256</v>
      </c>
      <c r="F61" s="60">
        <v>245</v>
      </c>
      <c r="G61" s="61">
        <f>(F61/E61)*100</f>
        <v>19.506369426751593</v>
      </c>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v>193</v>
      </c>
      <c r="EO61" s="60">
        <v>183</v>
      </c>
      <c r="EP61" s="60">
        <v>194</v>
      </c>
      <c r="EQ61" s="60">
        <v>193</v>
      </c>
      <c r="ER61" s="60">
        <v>173</v>
      </c>
      <c r="ES61" s="60">
        <v>173</v>
      </c>
      <c r="ET61" s="60">
        <v>168</v>
      </c>
      <c r="EU61" s="60">
        <v>167</v>
      </c>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60"/>
      <c r="GP61" s="60"/>
      <c r="GQ61" s="60"/>
      <c r="GR61" s="60"/>
      <c r="GS61" s="60"/>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row>
    <row r="62" spans="2:230">
      <c r="B62" s="60" t="s">
        <v>284</v>
      </c>
      <c r="C62" s="63" t="s">
        <v>1174</v>
      </c>
      <c r="D62" s="62"/>
      <c r="E62" s="60">
        <v>1097</v>
      </c>
      <c r="F62" s="60">
        <v>148</v>
      </c>
      <c r="G62" s="61">
        <f>(F62/E62)*100</f>
        <v>13.49134001823154</v>
      </c>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v>124</v>
      </c>
      <c r="EO62" s="60">
        <v>118</v>
      </c>
      <c r="EP62" s="60">
        <v>124</v>
      </c>
      <c r="EQ62" s="60">
        <v>128</v>
      </c>
      <c r="ER62" s="60">
        <v>111</v>
      </c>
      <c r="ES62" s="60">
        <v>110</v>
      </c>
      <c r="ET62" s="60">
        <v>108</v>
      </c>
      <c r="EU62" s="60">
        <v>111</v>
      </c>
      <c r="EV62" s="60"/>
      <c r="EW62" s="60"/>
      <c r="EX62" s="60"/>
      <c r="EY62" s="60"/>
      <c r="EZ62" s="60"/>
      <c r="FA62" s="60"/>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c r="GK62" s="60"/>
      <c r="GL62" s="60"/>
      <c r="GM62" s="60"/>
      <c r="GN62" s="60"/>
      <c r="GO62" s="60"/>
      <c r="GP62" s="60"/>
      <c r="GQ62" s="60"/>
      <c r="GR62" s="60"/>
      <c r="GS62" s="60"/>
      <c r="GT62" s="60"/>
      <c r="GU62" s="60"/>
      <c r="GV62" s="60"/>
      <c r="GW62" s="60"/>
      <c r="GX62" s="60"/>
      <c r="GY62" s="60"/>
      <c r="GZ62" s="60"/>
      <c r="HA62" s="60"/>
      <c r="HB62" s="60"/>
      <c r="HC62" s="60"/>
      <c r="HD62" s="60"/>
      <c r="HE62" s="60"/>
      <c r="HF62" s="60"/>
      <c r="HG62" s="60"/>
      <c r="HH62" s="60"/>
      <c r="HI62" s="60"/>
      <c r="HJ62" s="60"/>
      <c r="HK62" s="60"/>
      <c r="HL62" s="60"/>
      <c r="HM62" s="60"/>
      <c r="HN62" s="60"/>
      <c r="HO62" s="60"/>
      <c r="HP62" s="60"/>
      <c r="HQ62" s="60"/>
      <c r="HR62" s="60"/>
      <c r="HS62" s="60"/>
      <c r="HT62" s="60"/>
      <c r="HU62" s="60"/>
      <c r="HV62" s="60"/>
    </row>
    <row r="63" spans="2:230">
      <c r="B63" s="60" t="s">
        <v>285</v>
      </c>
      <c r="C63" s="63" t="s">
        <v>1174</v>
      </c>
      <c r="D63" s="62"/>
      <c r="E63" s="60">
        <v>955</v>
      </c>
      <c r="F63" s="60">
        <v>268</v>
      </c>
      <c r="G63" s="61">
        <f>(F63/E63)*100</f>
        <v>28.062827225130889</v>
      </c>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v>83</v>
      </c>
      <c r="BU63" s="60">
        <v>144</v>
      </c>
      <c r="BV63" s="60">
        <v>171</v>
      </c>
      <c r="BW63" s="60">
        <v>178</v>
      </c>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v>207</v>
      </c>
      <c r="EO63" s="60">
        <v>201</v>
      </c>
      <c r="EP63" s="60">
        <v>204</v>
      </c>
      <c r="EQ63" s="60">
        <v>197</v>
      </c>
      <c r="ER63" s="60">
        <v>178</v>
      </c>
      <c r="ES63" s="60">
        <v>161</v>
      </c>
      <c r="ET63" s="60">
        <v>172</v>
      </c>
      <c r="EU63" s="60">
        <v>168</v>
      </c>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row>
    <row r="64" spans="2:230">
      <c r="B64" s="60" t="s">
        <v>286</v>
      </c>
      <c r="C64" s="63" t="s">
        <v>1174</v>
      </c>
      <c r="D64" s="62"/>
      <c r="E64" s="60">
        <v>1123</v>
      </c>
      <c r="F64" s="60">
        <v>167</v>
      </c>
      <c r="G64" s="61">
        <f>(F64/E64)*100</f>
        <v>14.870881567230631</v>
      </c>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v>126</v>
      </c>
      <c r="EO64" s="60">
        <v>121</v>
      </c>
      <c r="EP64" s="60">
        <v>122</v>
      </c>
      <c r="EQ64" s="60">
        <v>126</v>
      </c>
      <c r="ER64" s="60">
        <v>116</v>
      </c>
      <c r="ES64" s="60">
        <v>112</v>
      </c>
      <c r="ET64" s="60">
        <v>118</v>
      </c>
      <c r="EU64" s="60">
        <v>113</v>
      </c>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row>
    <row r="65" spans="2:230">
      <c r="B65" s="60" t="s">
        <v>287</v>
      </c>
      <c r="C65" s="63" t="s">
        <v>1174</v>
      </c>
      <c r="D65" s="62"/>
      <c r="E65" s="60">
        <v>914</v>
      </c>
      <c r="F65" s="60">
        <v>113</v>
      </c>
      <c r="G65" s="61">
        <f>(F65/E65)*100</f>
        <v>12.363238512035011</v>
      </c>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v>88</v>
      </c>
      <c r="EO65" s="60">
        <v>86</v>
      </c>
      <c r="EP65" s="60">
        <v>87</v>
      </c>
      <c r="EQ65" s="60">
        <v>92</v>
      </c>
      <c r="ER65" s="60">
        <v>83</v>
      </c>
      <c r="ES65" s="60">
        <v>80</v>
      </c>
      <c r="ET65" s="60">
        <v>83</v>
      </c>
      <c r="EU65" s="60">
        <v>79</v>
      </c>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row>
    <row r="66" spans="2:230">
      <c r="B66" s="60" t="s">
        <v>288</v>
      </c>
      <c r="C66" s="63" t="s">
        <v>1174</v>
      </c>
      <c r="D66" s="62"/>
      <c r="E66" s="60">
        <v>2570</v>
      </c>
      <c r="F66" s="60">
        <v>377</v>
      </c>
      <c r="G66" s="61">
        <f>(F66/E66)*100</f>
        <v>14.669260700389106</v>
      </c>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v>274</v>
      </c>
      <c r="EO66" s="60">
        <v>275</v>
      </c>
      <c r="EP66" s="60">
        <v>286</v>
      </c>
      <c r="EQ66" s="60">
        <v>296</v>
      </c>
      <c r="ER66" s="60">
        <v>249</v>
      </c>
      <c r="ES66" s="60">
        <v>239</v>
      </c>
      <c r="ET66" s="60">
        <v>236</v>
      </c>
      <c r="EU66" s="60">
        <v>236</v>
      </c>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60"/>
      <c r="GP66" s="60"/>
      <c r="GQ66" s="60"/>
      <c r="GR66" s="60"/>
      <c r="GS66" s="60"/>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row>
    <row r="67" spans="2:230">
      <c r="B67" s="60" t="s">
        <v>289</v>
      </c>
      <c r="C67" s="63" t="s">
        <v>1174</v>
      </c>
      <c r="D67" s="62"/>
      <c r="E67" s="60">
        <v>1014</v>
      </c>
      <c r="F67" s="60">
        <v>129</v>
      </c>
      <c r="G67" s="61">
        <f>(F67/E67)*100</f>
        <v>12.721893491124261</v>
      </c>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v>109</v>
      </c>
      <c r="EO67" s="60">
        <v>110</v>
      </c>
      <c r="EP67" s="60">
        <v>105</v>
      </c>
      <c r="EQ67" s="60">
        <v>114</v>
      </c>
      <c r="ER67" s="60">
        <v>94</v>
      </c>
      <c r="ES67" s="60">
        <v>95</v>
      </c>
      <c r="ET67" s="60">
        <v>94</v>
      </c>
      <c r="EU67" s="60">
        <v>91</v>
      </c>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row>
    <row r="68" spans="2:230">
      <c r="B68" s="60" t="s">
        <v>290</v>
      </c>
      <c r="C68" s="63" t="s">
        <v>1174</v>
      </c>
      <c r="D68" s="62"/>
      <c r="E68" s="60">
        <v>995</v>
      </c>
      <c r="F68" s="60">
        <v>133</v>
      </c>
      <c r="G68" s="61">
        <f>(F68/E68)*100</f>
        <v>13.366834170854272</v>
      </c>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v>102</v>
      </c>
      <c r="EO68" s="60">
        <v>100</v>
      </c>
      <c r="EP68" s="60">
        <v>98</v>
      </c>
      <c r="EQ68" s="60">
        <v>101</v>
      </c>
      <c r="ER68" s="60">
        <v>83</v>
      </c>
      <c r="ES68" s="60">
        <v>80</v>
      </c>
      <c r="ET68" s="60">
        <v>84</v>
      </c>
      <c r="EU68" s="60">
        <v>79</v>
      </c>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row>
    <row r="69" spans="2:230" ht="15.75" thickBot="1">
      <c r="B69" s="60" t="s">
        <v>291</v>
      </c>
      <c r="C69" s="63" t="s">
        <v>1174</v>
      </c>
      <c r="D69" s="62"/>
      <c r="E69" s="60">
        <v>1269</v>
      </c>
      <c r="F69" s="60">
        <v>203</v>
      </c>
      <c r="G69" s="61">
        <f>(F69/E69)*100</f>
        <v>15.996847911741529</v>
      </c>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v>149</v>
      </c>
      <c r="EO69" s="60">
        <v>147</v>
      </c>
      <c r="EP69" s="60">
        <v>150</v>
      </c>
      <c r="EQ69" s="60">
        <v>157</v>
      </c>
      <c r="ER69" s="60">
        <v>132</v>
      </c>
      <c r="ES69" s="60">
        <v>132</v>
      </c>
      <c r="ET69" s="60">
        <v>129</v>
      </c>
      <c r="EU69" s="60">
        <v>125</v>
      </c>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row>
    <row r="70" spans="2:230" ht="16.5" thickTop="1" thickBot="1">
      <c r="B70" s="56" t="s">
        <v>1163</v>
      </c>
      <c r="C70" s="59" t="s">
        <v>1162</v>
      </c>
      <c r="D70" s="58"/>
      <c r="E70" s="56">
        <f>SUM(E59:E60)</f>
        <v>2999</v>
      </c>
      <c r="F70" s="56">
        <f>SUM(F60:F69)</f>
        <v>2039</v>
      </c>
      <c r="G70" s="57">
        <f>(F70/E70)*100</f>
        <v>67.9893297765922</v>
      </c>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v>83</v>
      </c>
      <c r="BU70" s="56">
        <v>144</v>
      </c>
      <c r="BV70" s="56">
        <v>171</v>
      </c>
      <c r="BW70" s="56">
        <v>178</v>
      </c>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v>1562</v>
      </c>
      <c r="EO70" s="56">
        <v>1528</v>
      </c>
      <c r="EP70" s="56">
        <v>1567</v>
      </c>
      <c r="EQ70" s="56">
        <v>1592</v>
      </c>
      <c r="ER70" s="56">
        <v>1394</v>
      </c>
      <c r="ES70" s="56">
        <v>1344</v>
      </c>
      <c r="ET70" s="56">
        <v>1350</v>
      </c>
      <c r="EU70" s="56">
        <v>1323</v>
      </c>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row>
    <row r="71" spans="2:230" ht="15.75" thickTop="1">
      <c r="B71" s="60" t="s">
        <v>519</v>
      </c>
      <c r="C71" s="63" t="s">
        <v>1173</v>
      </c>
      <c r="D71" s="62"/>
      <c r="E71" s="60">
        <v>1045</v>
      </c>
      <c r="F71" s="60">
        <v>185</v>
      </c>
      <c r="G71" s="61">
        <f>(F71/E71)*100</f>
        <v>17.703349282296653</v>
      </c>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v>155</v>
      </c>
      <c r="CV71" s="60">
        <v>120</v>
      </c>
      <c r="CW71" s="60">
        <v>137</v>
      </c>
      <c r="CX71" s="60">
        <v>118</v>
      </c>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v>61</v>
      </c>
      <c r="EW71" s="60">
        <v>123</v>
      </c>
      <c r="EX71" s="60">
        <v>121</v>
      </c>
      <c r="EY71" s="60">
        <v>125</v>
      </c>
      <c r="EZ71" s="60">
        <v>126</v>
      </c>
      <c r="FA71" s="60">
        <v>116</v>
      </c>
      <c r="FB71" s="60">
        <v>115</v>
      </c>
      <c r="FC71" s="60">
        <v>114</v>
      </c>
      <c r="FD71" s="60">
        <v>119</v>
      </c>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row>
    <row r="72" spans="2:230">
      <c r="B72" s="60" t="s">
        <v>325</v>
      </c>
      <c r="C72" s="63" t="s">
        <v>1173</v>
      </c>
      <c r="D72" s="62"/>
      <c r="E72" s="60">
        <v>669</v>
      </c>
      <c r="F72" s="60">
        <v>142</v>
      </c>
      <c r="G72" s="61">
        <f>(F72/E72)*100</f>
        <v>21.225710014947683</v>
      </c>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v>62</v>
      </c>
      <c r="EW72" s="60">
        <v>63</v>
      </c>
      <c r="EX72" s="60">
        <v>86</v>
      </c>
      <c r="EY72" s="60">
        <v>84</v>
      </c>
      <c r="EZ72" s="60">
        <v>91</v>
      </c>
      <c r="FA72" s="60">
        <v>79</v>
      </c>
      <c r="FB72" s="60">
        <v>82</v>
      </c>
      <c r="FC72" s="60">
        <v>82</v>
      </c>
      <c r="FD72" s="60">
        <v>86</v>
      </c>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row>
    <row r="73" spans="2:230">
      <c r="B73" s="60" t="s">
        <v>299</v>
      </c>
      <c r="C73" s="63" t="s">
        <v>1173</v>
      </c>
      <c r="D73" s="62"/>
      <c r="E73" s="60">
        <v>856</v>
      </c>
      <c r="F73" s="60">
        <v>175</v>
      </c>
      <c r="G73" s="61">
        <f>(F73/E73)*100</f>
        <v>20.443925233644862</v>
      </c>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v>41</v>
      </c>
      <c r="BB73" s="60">
        <v>133</v>
      </c>
      <c r="BC73" s="60">
        <v>118</v>
      </c>
      <c r="BD73" s="60">
        <v>91</v>
      </c>
      <c r="BE73" s="60">
        <v>95</v>
      </c>
      <c r="BF73" s="60">
        <v>85</v>
      </c>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v>71</v>
      </c>
      <c r="EW73" s="60">
        <v>96</v>
      </c>
      <c r="EX73" s="60">
        <v>118</v>
      </c>
      <c r="EY73" s="60">
        <v>119</v>
      </c>
      <c r="EZ73" s="60">
        <v>126</v>
      </c>
      <c r="FA73" s="60">
        <v>99</v>
      </c>
      <c r="FB73" s="60">
        <v>109</v>
      </c>
      <c r="FC73" s="60">
        <v>102</v>
      </c>
      <c r="FD73" s="60">
        <v>114</v>
      </c>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60"/>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row>
    <row r="74" spans="2:230">
      <c r="B74" s="60" t="s">
        <v>520</v>
      </c>
      <c r="C74" s="63" t="s">
        <v>1173</v>
      </c>
      <c r="D74" s="62"/>
      <c r="E74" s="60">
        <v>932</v>
      </c>
      <c r="F74" s="60">
        <v>104</v>
      </c>
      <c r="G74" s="61">
        <f>(F74/E74)*100</f>
        <v>11.158798283261802</v>
      </c>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v>74</v>
      </c>
      <c r="CV74" s="60">
        <v>64</v>
      </c>
      <c r="CW74" s="60">
        <v>66</v>
      </c>
      <c r="CX74" s="60">
        <v>59</v>
      </c>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v>49</v>
      </c>
      <c r="EW74" s="60">
        <v>51</v>
      </c>
      <c r="EX74" s="60">
        <v>68</v>
      </c>
      <c r="EY74" s="60">
        <v>69</v>
      </c>
      <c r="EZ74" s="60">
        <v>70</v>
      </c>
      <c r="FA74" s="60">
        <v>54</v>
      </c>
      <c r="FB74" s="60">
        <v>60</v>
      </c>
      <c r="FC74" s="60">
        <v>56</v>
      </c>
      <c r="FD74" s="60">
        <v>66</v>
      </c>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60"/>
      <c r="GP74" s="60"/>
      <c r="GQ74" s="60"/>
      <c r="GR74" s="60"/>
      <c r="GS74" s="60"/>
      <c r="GT74" s="60"/>
      <c r="GU74" s="60"/>
      <c r="GV74" s="60"/>
      <c r="GW74" s="60"/>
      <c r="GX74" s="60"/>
      <c r="GY74" s="60"/>
      <c r="GZ74" s="60"/>
      <c r="HA74" s="60"/>
      <c r="HB74" s="60"/>
      <c r="HC74" s="60"/>
      <c r="HD74" s="60"/>
      <c r="HE74" s="60"/>
      <c r="HF74" s="60"/>
      <c r="HG74" s="60"/>
      <c r="HH74" s="60"/>
      <c r="HI74" s="60"/>
      <c r="HJ74" s="60"/>
      <c r="HK74" s="60"/>
      <c r="HL74" s="60"/>
      <c r="HM74" s="60"/>
      <c r="HN74" s="60"/>
      <c r="HO74" s="60"/>
      <c r="HP74" s="60"/>
      <c r="HQ74" s="60"/>
      <c r="HR74" s="60"/>
      <c r="HS74" s="60"/>
      <c r="HT74" s="60"/>
      <c r="HU74" s="60"/>
      <c r="HV74" s="60"/>
    </row>
    <row r="75" spans="2:230">
      <c r="B75" s="60" t="s">
        <v>300</v>
      </c>
      <c r="C75" s="63" t="s">
        <v>1173</v>
      </c>
      <c r="D75" s="62"/>
      <c r="E75" s="60">
        <v>427</v>
      </c>
      <c r="F75" s="60">
        <v>30</v>
      </c>
      <c r="G75" s="61">
        <f>(F75/E75)*100</f>
        <v>7.0257611241217797</v>
      </c>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v>10</v>
      </c>
      <c r="BB75" s="60">
        <v>20</v>
      </c>
      <c r="BC75" s="60">
        <v>17</v>
      </c>
      <c r="BD75" s="60">
        <v>14</v>
      </c>
      <c r="BE75" s="60">
        <v>21</v>
      </c>
      <c r="BF75" s="60">
        <v>15</v>
      </c>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v>12</v>
      </c>
      <c r="EW75" s="60">
        <v>17</v>
      </c>
      <c r="EX75" s="60">
        <v>19</v>
      </c>
      <c r="EY75" s="60">
        <v>17</v>
      </c>
      <c r="EZ75" s="60">
        <v>18</v>
      </c>
      <c r="FA75" s="60">
        <v>13</v>
      </c>
      <c r="FB75" s="60">
        <v>14</v>
      </c>
      <c r="FC75" s="60">
        <v>13</v>
      </c>
      <c r="FD75" s="60">
        <v>17</v>
      </c>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row>
    <row r="76" spans="2:230">
      <c r="B76" s="60" t="s">
        <v>301</v>
      </c>
      <c r="C76" s="63" t="s">
        <v>1173</v>
      </c>
      <c r="D76" s="62"/>
      <c r="E76" s="60">
        <v>609</v>
      </c>
      <c r="F76" s="60">
        <v>46</v>
      </c>
      <c r="G76" s="61">
        <f>(F76/E76)*100</f>
        <v>7.5533661740558298</v>
      </c>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v>13</v>
      </c>
      <c r="BB76" s="60">
        <v>32</v>
      </c>
      <c r="BC76" s="60">
        <v>28</v>
      </c>
      <c r="BD76" s="60">
        <v>23</v>
      </c>
      <c r="BE76" s="60">
        <v>24</v>
      </c>
      <c r="BF76" s="60">
        <v>24</v>
      </c>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v>21</v>
      </c>
      <c r="EW76" s="60">
        <v>20</v>
      </c>
      <c r="EX76" s="60">
        <v>29</v>
      </c>
      <c r="EY76" s="60">
        <v>31</v>
      </c>
      <c r="EZ76" s="60">
        <v>34</v>
      </c>
      <c r="FA76" s="60">
        <v>26</v>
      </c>
      <c r="FB76" s="60">
        <v>27</v>
      </c>
      <c r="FC76" s="60">
        <v>26</v>
      </c>
      <c r="FD76" s="60">
        <v>26</v>
      </c>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row>
    <row r="77" spans="2:230">
      <c r="B77" s="60" t="s">
        <v>302</v>
      </c>
      <c r="C77" s="63" t="s">
        <v>1173</v>
      </c>
      <c r="D77" s="62"/>
      <c r="E77" s="60">
        <v>1374</v>
      </c>
      <c r="F77" s="60">
        <v>153</v>
      </c>
      <c r="G77" s="61">
        <f>(F77/E77)*100</f>
        <v>11.135371179039302</v>
      </c>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v>56</v>
      </c>
      <c r="BB77" s="60">
        <v>94</v>
      </c>
      <c r="BC77" s="60">
        <v>83</v>
      </c>
      <c r="BD77" s="60">
        <v>85</v>
      </c>
      <c r="BE77" s="60">
        <v>94</v>
      </c>
      <c r="BF77" s="60">
        <v>86</v>
      </c>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v>61</v>
      </c>
      <c r="EW77" s="60">
        <v>78</v>
      </c>
      <c r="EX77" s="60">
        <v>105</v>
      </c>
      <c r="EY77" s="60">
        <v>102</v>
      </c>
      <c r="EZ77" s="60">
        <v>103</v>
      </c>
      <c r="FA77" s="60">
        <v>85</v>
      </c>
      <c r="FB77" s="60">
        <v>93</v>
      </c>
      <c r="FC77" s="60">
        <v>92</v>
      </c>
      <c r="FD77" s="60">
        <v>97</v>
      </c>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60"/>
      <c r="GP77" s="60"/>
      <c r="GQ77" s="60"/>
      <c r="GR77" s="60"/>
      <c r="GS77" s="60"/>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row>
    <row r="78" spans="2:230">
      <c r="B78" s="60" t="s">
        <v>303</v>
      </c>
      <c r="C78" s="63" t="s">
        <v>1173</v>
      </c>
      <c r="D78" s="62"/>
      <c r="E78" s="60">
        <v>869</v>
      </c>
      <c r="F78" s="60">
        <v>83</v>
      </c>
      <c r="G78" s="61">
        <f>(F78/E78)*100</f>
        <v>9.5512082853855009</v>
      </c>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v>26</v>
      </c>
      <c r="BB78" s="60">
        <v>57</v>
      </c>
      <c r="BC78" s="60">
        <v>54</v>
      </c>
      <c r="BD78" s="60">
        <v>42</v>
      </c>
      <c r="BE78" s="60">
        <v>53</v>
      </c>
      <c r="BF78" s="60">
        <v>46</v>
      </c>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v>29</v>
      </c>
      <c r="EW78" s="60">
        <v>49</v>
      </c>
      <c r="EX78" s="60">
        <v>61</v>
      </c>
      <c r="EY78" s="60">
        <v>63</v>
      </c>
      <c r="EZ78" s="60">
        <v>61</v>
      </c>
      <c r="FA78" s="60">
        <v>53</v>
      </c>
      <c r="FB78" s="60">
        <v>54</v>
      </c>
      <c r="FC78" s="60">
        <v>53</v>
      </c>
      <c r="FD78" s="60">
        <v>61</v>
      </c>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row>
    <row r="79" spans="2:230">
      <c r="B79" s="60" t="s">
        <v>304</v>
      </c>
      <c r="C79" s="63" t="s">
        <v>1173</v>
      </c>
      <c r="D79" s="62"/>
      <c r="E79" s="60">
        <v>788</v>
      </c>
      <c r="F79" s="60">
        <v>69</v>
      </c>
      <c r="G79" s="61">
        <f>(F79/E79)*100</f>
        <v>8.7563451776649739</v>
      </c>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v>18</v>
      </c>
      <c r="BB79" s="60">
        <v>51</v>
      </c>
      <c r="BC79" s="60">
        <v>37</v>
      </c>
      <c r="BD79" s="60">
        <v>33</v>
      </c>
      <c r="BE79" s="60">
        <v>34</v>
      </c>
      <c r="BF79" s="60">
        <v>33</v>
      </c>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v>25</v>
      </c>
      <c r="EW79" s="60">
        <v>40</v>
      </c>
      <c r="EX79" s="60">
        <v>51</v>
      </c>
      <c r="EY79" s="60">
        <v>49</v>
      </c>
      <c r="EZ79" s="60">
        <v>52</v>
      </c>
      <c r="FA79" s="60">
        <v>40</v>
      </c>
      <c r="FB79" s="60">
        <v>43</v>
      </c>
      <c r="FC79" s="60">
        <v>35</v>
      </c>
      <c r="FD79" s="60">
        <v>47</v>
      </c>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row>
    <row r="80" spans="2:230">
      <c r="B80" s="60" t="s">
        <v>248</v>
      </c>
      <c r="C80" s="63" t="s">
        <v>1173</v>
      </c>
      <c r="D80" s="62"/>
      <c r="E80" s="60">
        <v>1161</v>
      </c>
      <c r="F80" s="60">
        <v>90</v>
      </c>
      <c r="G80" s="61">
        <f>(F80/E80)*100</f>
        <v>7.7519379844961236</v>
      </c>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v>11</v>
      </c>
      <c r="AP80" s="60">
        <v>20</v>
      </c>
      <c r="AQ80" s="60">
        <v>19</v>
      </c>
      <c r="AR80" s="60">
        <v>6</v>
      </c>
      <c r="AS80" s="60">
        <v>15</v>
      </c>
      <c r="AT80" s="60">
        <v>14</v>
      </c>
      <c r="AU80" s="60">
        <v>13</v>
      </c>
      <c r="AV80" s="60">
        <v>16</v>
      </c>
      <c r="AW80" s="60"/>
      <c r="AX80" s="60"/>
      <c r="AY80" s="60"/>
      <c r="AZ80" s="60"/>
      <c r="BA80" s="60">
        <v>18</v>
      </c>
      <c r="BB80" s="60">
        <v>39</v>
      </c>
      <c r="BC80" s="60">
        <v>32</v>
      </c>
      <c r="BD80" s="60">
        <v>36</v>
      </c>
      <c r="BE80" s="60">
        <v>35</v>
      </c>
      <c r="BF80" s="60">
        <v>40</v>
      </c>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v>46</v>
      </c>
      <c r="EW80" s="60">
        <v>40</v>
      </c>
      <c r="EX80" s="60">
        <v>62</v>
      </c>
      <c r="EY80" s="60">
        <v>56</v>
      </c>
      <c r="EZ80" s="60">
        <v>67</v>
      </c>
      <c r="FA80" s="60">
        <v>57</v>
      </c>
      <c r="FB80" s="60">
        <v>58</v>
      </c>
      <c r="FC80" s="60">
        <v>53</v>
      </c>
      <c r="FD80" s="60">
        <v>64</v>
      </c>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row>
    <row r="81" spans="2:230">
      <c r="B81" s="60" t="s">
        <v>305</v>
      </c>
      <c r="C81" s="63" t="s">
        <v>1173</v>
      </c>
      <c r="D81" s="62"/>
      <c r="E81" s="60">
        <v>939</v>
      </c>
      <c r="F81" s="60">
        <v>196</v>
      </c>
      <c r="G81" s="61">
        <f>(F81/E81)*100</f>
        <v>20.873269435569757</v>
      </c>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v>0</v>
      </c>
      <c r="BB81" s="60">
        <v>0</v>
      </c>
      <c r="BC81" s="60">
        <v>0</v>
      </c>
      <c r="BD81" s="60">
        <v>0</v>
      </c>
      <c r="BE81" s="60">
        <v>0</v>
      </c>
      <c r="BF81" s="60">
        <v>0</v>
      </c>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v>94</v>
      </c>
      <c r="EW81" s="60">
        <v>88</v>
      </c>
      <c r="EX81" s="60">
        <v>138</v>
      </c>
      <c r="EY81" s="60">
        <v>125</v>
      </c>
      <c r="EZ81" s="60">
        <v>134</v>
      </c>
      <c r="FA81" s="60">
        <v>105</v>
      </c>
      <c r="FB81" s="60">
        <v>104</v>
      </c>
      <c r="FC81" s="60">
        <v>113</v>
      </c>
      <c r="FD81" s="60">
        <v>120</v>
      </c>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O81" s="60"/>
      <c r="GP81" s="60"/>
      <c r="GQ81" s="60"/>
      <c r="GR81" s="60"/>
      <c r="GS81" s="60"/>
      <c r="GT81" s="60"/>
      <c r="GU81" s="60"/>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row>
    <row r="82" spans="2:230">
      <c r="B82" s="60" t="s">
        <v>306</v>
      </c>
      <c r="C82" s="63" t="s">
        <v>1173</v>
      </c>
      <c r="D82" s="62"/>
      <c r="E82" s="60">
        <v>459</v>
      </c>
      <c r="F82" s="60">
        <v>56</v>
      </c>
      <c r="G82" s="61">
        <f>(F82/E82)*100</f>
        <v>12.200435729847495</v>
      </c>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v>17</v>
      </c>
      <c r="BB82" s="60">
        <v>38</v>
      </c>
      <c r="BC82" s="60">
        <v>30</v>
      </c>
      <c r="BD82" s="60">
        <v>27</v>
      </c>
      <c r="BE82" s="60">
        <v>34</v>
      </c>
      <c r="BF82" s="60">
        <v>13</v>
      </c>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v>18</v>
      </c>
      <c r="EW82" s="60">
        <v>34</v>
      </c>
      <c r="EX82" s="60">
        <v>41</v>
      </c>
      <c r="EY82" s="60">
        <v>40</v>
      </c>
      <c r="EZ82" s="60">
        <v>40</v>
      </c>
      <c r="FA82" s="60">
        <v>31</v>
      </c>
      <c r="FB82" s="60">
        <v>37</v>
      </c>
      <c r="FC82" s="60">
        <v>28</v>
      </c>
      <c r="FD82" s="60">
        <v>32</v>
      </c>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60"/>
      <c r="GP82" s="60"/>
      <c r="GQ82" s="60"/>
      <c r="GR82" s="60"/>
      <c r="GS82" s="60"/>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row>
    <row r="83" spans="2:230">
      <c r="B83" s="60" t="s">
        <v>307</v>
      </c>
      <c r="C83" s="63" t="s">
        <v>1173</v>
      </c>
      <c r="D83" s="62"/>
      <c r="E83" s="60">
        <v>534</v>
      </c>
      <c r="F83" s="60">
        <v>44</v>
      </c>
      <c r="G83" s="61">
        <f>(F83/E83)*100</f>
        <v>8.239700374531834</v>
      </c>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v>11</v>
      </c>
      <c r="BB83" s="60">
        <v>33</v>
      </c>
      <c r="BC83" s="60">
        <v>25</v>
      </c>
      <c r="BD83" s="60">
        <v>28</v>
      </c>
      <c r="BE83" s="60">
        <v>24</v>
      </c>
      <c r="BF83" s="60">
        <v>31</v>
      </c>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v>27</v>
      </c>
      <c r="EW83" s="60">
        <v>16</v>
      </c>
      <c r="EX83" s="60">
        <v>38</v>
      </c>
      <c r="EY83" s="60">
        <v>37</v>
      </c>
      <c r="EZ83" s="60">
        <v>39</v>
      </c>
      <c r="FA83" s="60">
        <v>28</v>
      </c>
      <c r="FB83" s="60">
        <v>32</v>
      </c>
      <c r="FC83" s="60">
        <v>36</v>
      </c>
      <c r="FD83" s="60">
        <v>32</v>
      </c>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row>
    <row r="84" spans="2:230">
      <c r="B84" s="60" t="s">
        <v>308</v>
      </c>
      <c r="C84" s="63" t="s">
        <v>1173</v>
      </c>
      <c r="D84" s="62"/>
      <c r="E84" s="60">
        <v>932</v>
      </c>
      <c r="F84" s="60">
        <v>62</v>
      </c>
      <c r="G84" s="61">
        <f>(F84/E84)*100</f>
        <v>6.6523605150214591</v>
      </c>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v>2</v>
      </c>
      <c r="BB84" s="60">
        <v>0</v>
      </c>
      <c r="BC84" s="60">
        <v>0</v>
      </c>
      <c r="BD84" s="60">
        <v>0</v>
      </c>
      <c r="BE84" s="60">
        <v>1</v>
      </c>
      <c r="BF84" s="60">
        <v>0</v>
      </c>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v>43</v>
      </c>
      <c r="EW84" s="60">
        <v>18</v>
      </c>
      <c r="EX84" s="60">
        <v>52</v>
      </c>
      <c r="EY84" s="60">
        <v>50</v>
      </c>
      <c r="EZ84" s="60">
        <v>49</v>
      </c>
      <c r="FA84" s="60">
        <v>48</v>
      </c>
      <c r="FB84" s="60">
        <v>50</v>
      </c>
      <c r="FC84" s="60">
        <v>48</v>
      </c>
      <c r="FD84" s="60">
        <v>45</v>
      </c>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row>
    <row r="85" spans="2:230">
      <c r="B85" s="60" t="s">
        <v>74</v>
      </c>
      <c r="C85" s="63" t="s">
        <v>1173</v>
      </c>
      <c r="D85" s="62"/>
      <c r="E85" s="60">
        <v>983</v>
      </c>
      <c r="F85" s="60">
        <v>119</v>
      </c>
      <c r="G85" s="61">
        <f>(F85/E85)*100</f>
        <v>12.105798575788402</v>
      </c>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v>56</v>
      </c>
      <c r="EW85" s="60">
        <v>56</v>
      </c>
      <c r="EX85" s="60">
        <v>79</v>
      </c>
      <c r="EY85" s="60">
        <v>75</v>
      </c>
      <c r="EZ85" s="60">
        <v>75</v>
      </c>
      <c r="FA85" s="60">
        <v>56</v>
      </c>
      <c r="FB85" s="60">
        <v>57</v>
      </c>
      <c r="FC85" s="60">
        <v>68</v>
      </c>
      <c r="FD85" s="60">
        <v>69</v>
      </c>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60"/>
      <c r="GP85" s="60"/>
      <c r="GQ85" s="60"/>
      <c r="GR85" s="60"/>
      <c r="GS85" s="60"/>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row>
    <row r="86" spans="2:230">
      <c r="B86" s="60" t="s">
        <v>75</v>
      </c>
      <c r="C86" s="63" t="s">
        <v>1173</v>
      </c>
      <c r="D86" s="62"/>
      <c r="E86" s="60">
        <v>1232</v>
      </c>
      <c r="F86" s="60">
        <v>101</v>
      </c>
      <c r="G86" s="61">
        <f>(F86/E86)*100</f>
        <v>8.1980519480519494</v>
      </c>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v>61</v>
      </c>
      <c r="CV86" s="60">
        <v>54</v>
      </c>
      <c r="CW86" s="60">
        <v>62</v>
      </c>
      <c r="CX86" s="60">
        <v>53</v>
      </c>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v>34</v>
      </c>
      <c r="EW86" s="60">
        <v>64</v>
      </c>
      <c r="EX86" s="60">
        <v>58</v>
      </c>
      <c r="EY86" s="60">
        <v>61</v>
      </c>
      <c r="EZ86" s="60">
        <v>62</v>
      </c>
      <c r="FA86" s="60">
        <v>49</v>
      </c>
      <c r="FB86" s="60">
        <v>49</v>
      </c>
      <c r="FC86" s="60">
        <v>49</v>
      </c>
      <c r="FD86" s="60">
        <v>57</v>
      </c>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row>
    <row r="87" spans="2:230">
      <c r="B87" s="60" t="s">
        <v>309</v>
      </c>
      <c r="C87" s="63" t="s">
        <v>1173</v>
      </c>
      <c r="D87" s="62"/>
      <c r="E87" s="60">
        <v>745</v>
      </c>
      <c r="F87" s="60">
        <v>75</v>
      </c>
      <c r="G87" s="61">
        <f>(F87/E87)*100</f>
        <v>10.067114093959731</v>
      </c>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v>28</v>
      </c>
      <c r="BB87" s="60">
        <v>45</v>
      </c>
      <c r="BC87" s="60">
        <v>39</v>
      </c>
      <c r="BD87" s="60">
        <v>44</v>
      </c>
      <c r="BE87" s="60">
        <v>36</v>
      </c>
      <c r="BF87" s="60">
        <v>41</v>
      </c>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v>22</v>
      </c>
      <c r="EW87" s="60">
        <v>46</v>
      </c>
      <c r="EX87" s="60">
        <v>57</v>
      </c>
      <c r="EY87" s="60">
        <v>55</v>
      </c>
      <c r="EZ87" s="60">
        <v>55</v>
      </c>
      <c r="FA87" s="60">
        <v>48</v>
      </c>
      <c r="FB87" s="60">
        <v>47</v>
      </c>
      <c r="FC87" s="60">
        <v>48</v>
      </c>
      <c r="FD87" s="60">
        <v>52</v>
      </c>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60"/>
      <c r="GD87" s="60"/>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row>
    <row r="88" spans="2:230">
      <c r="B88" s="60" t="s">
        <v>310</v>
      </c>
      <c r="C88" s="63" t="s">
        <v>1173</v>
      </c>
      <c r="D88" s="62"/>
      <c r="E88" s="60">
        <v>1596</v>
      </c>
      <c r="F88" s="60">
        <v>236</v>
      </c>
      <c r="G88" s="61">
        <f>(F88/E88)*100</f>
        <v>14.786967418546364</v>
      </c>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v>48</v>
      </c>
      <c r="BB88" s="60">
        <v>93</v>
      </c>
      <c r="BC88" s="60">
        <v>89</v>
      </c>
      <c r="BD88" s="60">
        <v>87</v>
      </c>
      <c r="BE88" s="60">
        <v>76</v>
      </c>
      <c r="BF88" s="60">
        <v>77</v>
      </c>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v>87</v>
      </c>
      <c r="EW88" s="60">
        <v>136</v>
      </c>
      <c r="EX88" s="60">
        <v>177</v>
      </c>
      <c r="EY88" s="60">
        <v>172</v>
      </c>
      <c r="EZ88" s="60">
        <v>184</v>
      </c>
      <c r="FA88" s="60">
        <v>150</v>
      </c>
      <c r="FB88" s="60">
        <v>159</v>
      </c>
      <c r="FC88" s="60">
        <v>149</v>
      </c>
      <c r="FD88" s="60">
        <v>169</v>
      </c>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60"/>
      <c r="GD88" s="60"/>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60"/>
      <c r="HN88" s="60"/>
      <c r="HO88" s="60"/>
      <c r="HP88" s="60"/>
      <c r="HQ88" s="60"/>
      <c r="HR88" s="60"/>
      <c r="HS88" s="60"/>
      <c r="HT88" s="60"/>
      <c r="HU88" s="60"/>
      <c r="HV88" s="60"/>
    </row>
    <row r="89" spans="2:230">
      <c r="B89" s="60" t="s">
        <v>311</v>
      </c>
      <c r="C89" s="63" t="s">
        <v>1173</v>
      </c>
      <c r="D89" s="62"/>
      <c r="E89" s="60">
        <v>543</v>
      </c>
      <c r="F89" s="60">
        <v>25</v>
      </c>
      <c r="G89" s="61">
        <f>(F89/E89)*100</f>
        <v>4.6040515653775325</v>
      </c>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v>10</v>
      </c>
      <c r="BB89" s="60">
        <v>15</v>
      </c>
      <c r="BC89" s="60">
        <v>14</v>
      </c>
      <c r="BD89" s="60">
        <v>17</v>
      </c>
      <c r="BE89" s="60">
        <v>13</v>
      </c>
      <c r="BF89" s="60">
        <v>16</v>
      </c>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v>8</v>
      </c>
      <c r="EW89" s="60">
        <v>14</v>
      </c>
      <c r="EX89" s="60">
        <v>18</v>
      </c>
      <c r="EY89" s="60">
        <v>15</v>
      </c>
      <c r="EZ89" s="60">
        <v>16</v>
      </c>
      <c r="FA89" s="60">
        <v>13</v>
      </c>
      <c r="FB89" s="60">
        <v>15</v>
      </c>
      <c r="FC89" s="60">
        <v>15</v>
      </c>
      <c r="FD89" s="60">
        <v>16</v>
      </c>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60"/>
      <c r="GP89" s="60"/>
      <c r="GQ89" s="60"/>
      <c r="GR89" s="60"/>
      <c r="GS89" s="60"/>
      <c r="GT89" s="60"/>
      <c r="GU89" s="60"/>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row>
    <row r="90" spans="2:230">
      <c r="B90" s="60" t="s">
        <v>465</v>
      </c>
      <c r="C90" s="63" t="s">
        <v>1173</v>
      </c>
      <c r="D90" s="62"/>
      <c r="E90" s="60">
        <v>1101</v>
      </c>
      <c r="F90" s="60">
        <v>145</v>
      </c>
      <c r="G90" s="61">
        <f>(F90/E90)*100</f>
        <v>13.169845594913715</v>
      </c>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v>108</v>
      </c>
      <c r="CD90" s="60">
        <v>92</v>
      </c>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v>59</v>
      </c>
      <c r="EW90" s="60">
        <v>79</v>
      </c>
      <c r="EX90" s="60">
        <v>92</v>
      </c>
      <c r="EY90" s="60">
        <v>90</v>
      </c>
      <c r="EZ90" s="60">
        <v>96</v>
      </c>
      <c r="FA90" s="60">
        <v>88</v>
      </c>
      <c r="FB90" s="60">
        <v>82</v>
      </c>
      <c r="FC90" s="60">
        <v>83</v>
      </c>
      <c r="FD90" s="60">
        <v>95</v>
      </c>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60"/>
      <c r="GD90" s="60"/>
      <c r="GE90" s="60"/>
      <c r="GF90" s="60"/>
      <c r="GG90" s="60"/>
      <c r="GH90" s="60"/>
      <c r="GI90" s="60"/>
      <c r="GJ90" s="60"/>
      <c r="GK90" s="60"/>
      <c r="GL90" s="60"/>
      <c r="GM90" s="60"/>
      <c r="GN90" s="60"/>
      <c r="GO90" s="60"/>
      <c r="GP90" s="60"/>
      <c r="GQ90" s="60"/>
      <c r="GR90" s="60"/>
      <c r="GS90" s="60"/>
      <c r="GT90" s="60"/>
      <c r="GU90" s="60"/>
      <c r="GV90" s="60"/>
      <c r="GW90" s="60"/>
      <c r="GX90" s="60"/>
      <c r="GY90" s="60"/>
      <c r="GZ90" s="60"/>
      <c r="HA90" s="60"/>
      <c r="HB90" s="60"/>
      <c r="HC90" s="60"/>
      <c r="HD90" s="60"/>
      <c r="HE90" s="60"/>
      <c r="HF90" s="60"/>
      <c r="HG90" s="60"/>
      <c r="HH90" s="60"/>
      <c r="HI90" s="60"/>
      <c r="HJ90" s="60"/>
      <c r="HK90" s="60"/>
      <c r="HL90" s="60"/>
      <c r="HM90" s="60"/>
      <c r="HN90" s="60"/>
      <c r="HO90" s="60"/>
      <c r="HP90" s="60"/>
      <c r="HQ90" s="60"/>
      <c r="HR90" s="60"/>
      <c r="HS90" s="60"/>
      <c r="HT90" s="60"/>
      <c r="HU90" s="60"/>
      <c r="HV90" s="60"/>
    </row>
    <row r="91" spans="2:230">
      <c r="B91" s="60" t="s">
        <v>312</v>
      </c>
      <c r="C91" s="63" t="s">
        <v>1173</v>
      </c>
      <c r="D91" s="62"/>
      <c r="E91" s="60">
        <v>748</v>
      </c>
      <c r="F91" s="60">
        <v>39</v>
      </c>
      <c r="G91" s="61">
        <f>(F91/E91)*100</f>
        <v>5.213903743315508</v>
      </c>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v>3</v>
      </c>
      <c r="BB91" s="60">
        <v>33</v>
      </c>
      <c r="BC91" s="60">
        <v>15</v>
      </c>
      <c r="BD91" s="60">
        <v>18</v>
      </c>
      <c r="BE91" s="60">
        <v>29</v>
      </c>
      <c r="BF91" s="60">
        <v>14</v>
      </c>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v>15</v>
      </c>
      <c r="EW91" s="60">
        <v>19</v>
      </c>
      <c r="EX91" s="60">
        <v>25</v>
      </c>
      <c r="EY91" s="60">
        <v>27</v>
      </c>
      <c r="EZ91" s="60">
        <v>28</v>
      </c>
      <c r="FA91" s="60">
        <v>22</v>
      </c>
      <c r="FB91" s="60">
        <v>26</v>
      </c>
      <c r="FC91" s="60">
        <v>20</v>
      </c>
      <c r="FD91" s="60">
        <v>26</v>
      </c>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60"/>
      <c r="GD91" s="60"/>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row>
    <row r="92" spans="2:230">
      <c r="B92" s="60" t="s">
        <v>466</v>
      </c>
      <c r="C92" s="63" t="s">
        <v>1173</v>
      </c>
      <c r="D92" s="62"/>
      <c r="E92" s="60">
        <v>786</v>
      </c>
      <c r="F92" s="60">
        <v>79</v>
      </c>
      <c r="G92" s="61">
        <f>(F92/E92)*100</f>
        <v>10.05089058524173</v>
      </c>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v>59</v>
      </c>
      <c r="CD92" s="60">
        <v>57</v>
      </c>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v>38</v>
      </c>
      <c r="EW92" s="60">
        <v>39</v>
      </c>
      <c r="EX92" s="60">
        <v>57</v>
      </c>
      <c r="EY92" s="60">
        <v>56</v>
      </c>
      <c r="EZ92" s="60">
        <v>55</v>
      </c>
      <c r="FA92" s="60">
        <v>51</v>
      </c>
      <c r="FB92" s="60">
        <v>52</v>
      </c>
      <c r="FC92" s="60">
        <v>52</v>
      </c>
      <c r="FD92" s="60">
        <v>51</v>
      </c>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row>
    <row r="93" spans="2:230">
      <c r="B93" s="60" t="s">
        <v>76</v>
      </c>
      <c r="C93" s="63" t="s">
        <v>1173</v>
      </c>
      <c r="D93" s="62"/>
      <c r="E93" s="60">
        <v>666</v>
      </c>
      <c r="F93" s="60">
        <v>81</v>
      </c>
      <c r="G93" s="61">
        <f>(F93/E93)*100</f>
        <v>12.162162162162163</v>
      </c>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v>30</v>
      </c>
      <c r="EW93" s="60">
        <v>40</v>
      </c>
      <c r="EX93" s="60">
        <v>47</v>
      </c>
      <c r="EY93" s="60">
        <v>45</v>
      </c>
      <c r="EZ93" s="60">
        <v>46</v>
      </c>
      <c r="FA93" s="60">
        <v>41</v>
      </c>
      <c r="FB93" s="60">
        <v>42</v>
      </c>
      <c r="FC93" s="60">
        <v>41</v>
      </c>
      <c r="FD93" s="60">
        <v>45</v>
      </c>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60"/>
      <c r="GP93" s="60"/>
      <c r="GQ93" s="60"/>
      <c r="GR93" s="60"/>
      <c r="GS93" s="60"/>
      <c r="GT93" s="60"/>
      <c r="GU93" s="60"/>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row>
    <row r="94" spans="2:230">
      <c r="B94" s="60" t="s">
        <v>231</v>
      </c>
      <c r="C94" s="63" t="s">
        <v>1173</v>
      </c>
      <c r="D94" s="62"/>
      <c r="E94" s="60">
        <v>914</v>
      </c>
      <c r="F94" s="60">
        <v>96</v>
      </c>
      <c r="G94" s="61">
        <f>(F94/E94)*100</f>
        <v>10.503282275711159</v>
      </c>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v>62</v>
      </c>
      <c r="AH94" s="60">
        <v>65</v>
      </c>
      <c r="AI94" s="60">
        <v>25</v>
      </c>
      <c r="AJ94" s="60">
        <v>32</v>
      </c>
      <c r="AK94" s="60">
        <v>39</v>
      </c>
      <c r="AL94" s="60">
        <v>27</v>
      </c>
      <c r="AM94" s="60">
        <v>42</v>
      </c>
      <c r="AN94" s="60">
        <v>27</v>
      </c>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v>37</v>
      </c>
      <c r="EW94" s="60">
        <v>57</v>
      </c>
      <c r="EX94" s="60">
        <v>68</v>
      </c>
      <c r="EY94" s="60">
        <v>64</v>
      </c>
      <c r="EZ94" s="60">
        <v>66</v>
      </c>
      <c r="FA94" s="60">
        <v>59</v>
      </c>
      <c r="FB94" s="60">
        <v>64</v>
      </c>
      <c r="FC94" s="60">
        <v>59</v>
      </c>
      <c r="FD94" s="60">
        <v>65</v>
      </c>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60"/>
      <c r="GP94" s="60"/>
      <c r="GQ94" s="60"/>
      <c r="GR94" s="60"/>
      <c r="GS94" s="60"/>
      <c r="GT94" s="60"/>
      <c r="GU94" s="60"/>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row>
    <row r="95" spans="2:230">
      <c r="B95" s="60" t="s">
        <v>232</v>
      </c>
      <c r="C95" s="63" t="s">
        <v>1173</v>
      </c>
      <c r="D95" s="62"/>
      <c r="E95" s="60">
        <v>692</v>
      </c>
      <c r="F95" s="60">
        <v>101</v>
      </c>
      <c r="G95" s="61">
        <f>(F95/E95)*100</f>
        <v>14.595375722543352</v>
      </c>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v>56</v>
      </c>
      <c r="AH95" s="60">
        <v>60</v>
      </c>
      <c r="AI95" s="60">
        <v>23</v>
      </c>
      <c r="AJ95" s="60">
        <v>36</v>
      </c>
      <c r="AK95" s="60">
        <v>39</v>
      </c>
      <c r="AL95" s="60">
        <v>42</v>
      </c>
      <c r="AM95" s="60">
        <v>51</v>
      </c>
      <c r="AN95" s="60">
        <v>36</v>
      </c>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60"/>
      <c r="BZ95" s="60"/>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c r="DQ95" s="60"/>
      <c r="DR95" s="60"/>
      <c r="DS95" s="60"/>
      <c r="DT95" s="60"/>
      <c r="DU95" s="60"/>
      <c r="DV95" s="60"/>
      <c r="DW95" s="60"/>
      <c r="DX95" s="60"/>
      <c r="DY95" s="60"/>
      <c r="DZ95" s="60"/>
      <c r="EA95" s="60"/>
      <c r="EB95" s="60"/>
      <c r="EC95" s="60"/>
      <c r="ED95" s="60"/>
      <c r="EE95" s="60"/>
      <c r="EF95" s="60"/>
      <c r="EG95" s="60"/>
      <c r="EH95" s="60"/>
      <c r="EI95" s="60"/>
      <c r="EJ95" s="60"/>
      <c r="EK95" s="60"/>
      <c r="EL95" s="60"/>
      <c r="EM95" s="60"/>
      <c r="EN95" s="60"/>
      <c r="EO95" s="60"/>
      <c r="EP95" s="60"/>
      <c r="EQ95" s="60"/>
      <c r="ER95" s="60"/>
      <c r="ES95" s="60"/>
      <c r="ET95" s="60"/>
      <c r="EU95" s="60"/>
      <c r="EV95" s="60">
        <v>36</v>
      </c>
      <c r="EW95" s="60">
        <v>57</v>
      </c>
      <c r="EX95" s="60">
        <v>73</v>
      </c>
      <c r="EY95" s="60">
        <v>70</v>
      </c>
      <c r="EZ95" s="60">
        <v>72</v>
      </c>
      <c r="FA95" s="60">
        <v>71</v>
      </c>
      <c r="FB95" s="60">
        <v>70</v>
      </c>
      <c r="FC95" s="60">
        <v>67</v>
      </c>
      <c r="FD95" s="60">
        <v>73</v>
      </c>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60"/>
      <c r="GD95" s="60"/>
      <c r="GE95" s="60"/>
      <c r="GF95" s="60"/>
      <c r="GG95" s="60"/>
      <c r="GH95" s="60"/>
      <c r="GI95" s="60"/>
      <c r="GJ95" s="60"/>
      <c r="GK95" s="60"/>
      <c r="GL95" s="60"/>
      <c r="GM95" s="60"/>
      <c r="GN95" s="60"/>
      <c r="GO95" s="60"/>
      <c r="GP95" s="60"/>
      <c r="GQ95" s="60"/>
      <c r="GR95" s="60"/>
      <c r="GS95" s="60"/>
      <c r="GT95" s="60"/>
      <c r="GU95" s="60"/>
      <c r="GV95" s="60"/>
      <c r="GW95" s="60"/>
      <c r="GX95" s="60"/>
      <c r="GY95" s="60"/>
      <c r="GZ95" s="60"/>
      <c r="HA95" s="60"/>
      <c r="HB95" s="60"/>
      <c r="HC95" s="60"/>
      <c r="HD95" s="60"/>
      <c r="HE95" s="60"/>
      <c r="HF95" s="60"/>
      <c r="HG95" s="60"/>
      <c r="HH95" s="60"/>
      <c r="HI95" s="60"/>
      <c r="HJ95" s="60"/>
      <c r="HK95" s="60"/>
      <c r="HL95" s="60"/>
      <c r="HM95" s="60"/>
      <c r="HN95" s="60"/>
      <c r="HO95" s="60"/>
      <c r="HP95" s="60"/>
      <c r="HQ95" s="60"/>
      <c r="HR95" s="60"/>
      <c r="HS95" s="60"/>
      <c r="HT95" s="60"/>
      <c r="HU95" s="60"/>
      <c r="HV95" s="60"/>
    </row>
    <row r="96" spans="2:230">
      <c r="B96" s="60" t="s">
        <v>467</v>
      </c>
      <c r="C96" s="63" t="s">
        <v>1173</v>
      </c>
      <c r="D96" s="62"/>
      <c r="E96" s="60">
        <v>694</v>
      </c>
      <c r="F96" s="60">
        <v>100</v>
      </c>
      <c r="G96" s="61">
        <f>(F96/E96)*100</f>
        <v>14.409221902017292</v>
      </c>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c r="BY96" s="60"/>
      <c r="BZ96" s="60"/>
      <c r="CA96" s="60"/>
      <c r="CB96" s="60"/>
      <c r="CC96" s="60">
        <v>64</v>
      </c>
      <c r="CD96" s="60">
        <v>58</v>
      </c>
      <c r="CE96" s="60"/>
      <c r="CF96" s="60"/>
      <c r="CG96" s="60"/>
      <c r="CH96" s="60"/>
      <c r="CI96" s="60"/>
      <c r="CJ96" s="60"/>
      <c r="CK96" s="60"/>
      <c r="CL96" s="60"/>
      <c r="CM96" s="60"/>
      <c r="CN96" s="60"/>
      <c r="CO96" s="60"/>
      <c r="CP96" s="60"/>
      <c r="CQ96" s="60"/>
      <c r="CR96" s="60"/>
      <c r="CS96" s="60"/>
      <c r="CT96" s="60"/>
      <c r="CU96" s="60">
        <v>0</v>
      </c>
      <c r="CV96" s="60">
        <v>0</v>
      </c>
      <c r="CW96" s="60">
        <v>0</v>
      </c>
      <c r="CX96" s="60">
        <v>0</v>
      </c>
      <c r="CY96" s="60"/>
      <c r="CZ96" s="60"/>
      <c r="DA96" s="60"/>
      <c r="DB96" s="60"/>
      <c r="DC96" s="60"/>
      <c r="DD96" s="60"/>
      <c r="DE96" s="60"/>
      <c r="DF96" s="60"/>
      <c r="DG96" s="60"/>
      <c r="DH96" s="60"/>
      <c r="DI96" s="60"/>
      <c r="DJ96" s="60"/>
      <c r="DK96" s="60"/>
      <c r="DL96" s="60"/>
      <c r="DM96" s="60"/>
      <c r="DN96" s="60"/>
      <c r="DO96" s="60"/>
      <c r="DP96" s="60"/>
      <c r="DQ96" s="60"/>
      <c r="DR96" s="60"/>
      <c r="DS96" s="60"/>
      <c r="DT96" s="60"/>
      <c r="DU96" s="60"/>
      <c r="DV96" s="60"/>
      <c r="DW96" s="60"/>
      <c r="DX96" s="60"/>
      <c r="DY96" s="60"/>
      <c r="DZ96" s="60"/>
      <c r="EA96" s="60"/>
      <c r="EB96" s="60"/>
      <c r="EC96" s="60"/>
      <c r="ED96" s="60"/>
      <c r="EE96" s="60"/>
      <c r="EF96" s="60"/>
      <c r="EG96" s="60"/>
      <c r="EH96" s="60"/>
      <c r="EI96" s="60"/>
      <c r="EJ96" s="60"/>
      <c r="EK96" s="60"/>
      <c r="EL96" s="60"/>
      <c r="EM96" s="60"/>
      <c r="EN96" s="60"/>
      <c r="EO96" s="60"/>
      <c r="EP96" s="60"/>
      <c r="EQ96" s="60"/>
      <c r="ER96" s="60"/>
      <c r="ES96" s="60"/>
      <c r="ET96" s="60"/>
      <c r="EU96" s="60"/>
      <c r="EV96" s="60">
        <v>38</v>
      </c>
      <c r="EW96" s="60">
        <v>51</v>
      </c>
      <c r="EX96" s="60">
        <v>57</v>
      </c>
      <c r="EY96" s="60">
        <v>57</v>
      </c>
      <c r="EZ96" s="60">
        <v>55</v>
      </c>
      <c r="FA96" s="60">
        <v>49</v>
      </c>
      <c r="FB96" s="60">
        <v>50</v>
      </c>
      <c r="FC96" s="60">
        <v>53</v>
      </c>
      <c r="FD96" s="60">
        <v>60</v>
      </c>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60"/>
      <c r="GP96" s="60"/>
      <c r="GQ96" s="60"/>
      <c r="GR96" s="60"/>
      <c r="GS96" s="60"/>
      <c r="GT96" s="60"/>
      <c r="GU96" s="60"/>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row>
    <row r="97" spans="2:230">
      <c r="B97" s="60" t="s">
        <v>313</v>
      </c>
      <c r="C97" s="63" t="s">
        <v>1173</v>
      </c>
      <c r="D97" s="62"/>
      <c r="E97" s="60">
        <v>1011</v>
      </c>
      <c r="F97" s="60">
        <v>116</v>
      </c>
      <c r="G97" s="61">
        <f>(F97/E97)*100</f>
        <v>11.473788328387736</v>
      </c>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v>26</v>
      </c>
      <c r="BB97" s="60">
        <v>90</v>
      </c>
      <c r="BC97" s="60">
        <v>65</v>
      </c>
      <c r="BD97" s="60">
        <v>53</v>
      </c>
      <c r="BE97" s="60">
        <v>62</v>
      </c>
      <c r="BF97" s="60">
        <v>57</v>
      </c>
      <c r="BG97" s="60"/>
      <c r="BH97" s="60"/>
      <c r="BI97" s="60"/>
      <c r="BJ97" s="60"/>
      <c r="BK97" s="60"/>
      <c r="BL97" s="60"/>
      <c r="BM97" s="60"/>
      <c r="BN97" s="60"/>
      <c r="BO97" s="60"/>
      <c r="BP97" s="60"/>
      <c r="BQ97" s="60"/>
      <c r="BR97" s="60"/>
      <c r="BS97" s="60"/>
      <c r="BT97" s="60"/>
      <c r="BU97" s="60"/>
      <c r="BV97" s="60"/>
      <c r="BW97" s="60"/>
      <c r="BX97" s="60"/>
      <c r="BY97" s="60"/>
      <c r="BZ97" s="60"/>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v>50</v>
      </c>
      <c r="EW97" s="60">
        <v>57</v>
      </c>
      <c r="EX97" s="60">
        <v>83</v>
      </c>
      <c r="EY97" s="60">
        <v>76</v>
      </c>
      <c r="EZ97" s="60">
        <v>78</v>
      </c>
      <c r="FA97" s="60">
        <v>66</v>
      </c>
      <c r="FB97" s="60">
        <v>70</v>
      </c>
      <c r="FC97" s="60">
        <v>67</v>
      </c>
      <c r="FD97" s="60">
        <v>71</v>
      </c>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60"/>
      <c r="GD97" s="60"/>
      <c r="GE97" s="60"/>
      <c r="GF97" s="60"/>
      <c r="GG97" s="60"/>
      <c r="GH97" s="60"/>
      <c r="GI97" s="60"/>
      <c r="GJ97" s="60"/>
      <c r="GK97" s="60"/>
      <c r="GL97" s="60"/>
      <c r="GM97" s="60"/>
      <c r="GN97" s="60"/>
      <c r="GO97" s="60"/>
      <c r="GP97" s="60"/>
      <c r="GQ97" s="60"/>
      <c r="GR97" s="60"/>
      <c r="GS97" s="60"/>
      <c r="GT97" s="60"/>
      <c r="GU97" s="60"/>
      <c r="GV97" s="60"/>
      <c r="GW97" s="60"/>
      <c r="GX97" s="60"/>
      <c r="GY97" s="60"/>
      <c r="GZ97" s="60"/>
      <c r="HA97" s="60"/>
      <c r="HB97" s="60"/>
      <c r="HC97" s="60"/>
      <c r="HD97" s="60"/>
      <c r="HE97" s="60"/>
      <c r="HF97" s="60"/>
      <c r="HG97" s="60"/>
      <c r="HH97" s="60"/>
      <c r="HI97" s="60"/>
      <c r="HJ97" s="60"/>
      <c r="HK97" s="60"/>
      <c r="HL97" s="60"/>
      <c r="HM97" s="60"/>
      <c r="HN97" s="60"/>
      <c r="HO97" s="60"/>
      <c r="HP97" s="60"/>
      <c r="HQ97" s="60"/>
      <c r="HR97" s="60"/>
      <c r="HS97" s="60"/>
      <c r="HT97" s="60"/>
      <c r="HU97" s="60"/>
      <c r="HV97" s="60"/>
    </row>
    <row r="98" spans="2:230">
      <c r="B98" s="60" t="s">
        <v>77</v>
      </c>
      <c r="C98" s="63" t="s">
        <v>1173</v>
      </c>
      <c r="D98" s="62"/>
      <c r="E98" s="60">
        <v>1870</v>
      </c>
      <c r="F98" s="60">
        <v>175</v>
      </c>
      <c r="G98" s="61">
        <f>(F98/E98)*100</f>
        <v>9.3582887700534751</v>
      </c>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v>5</v>
      </c>
      <c r="BB98" s="60">
        <v>19</v>
      </c>
      <c r="BC98" s="60">
        <v>16</v>
      </c>
      <c r="BD98" s="60">
        <v>14</v>
      </c>
      <c r="BE98" s="60">
        <v>14</v>
      </c>
      <c r="BF98" s="60">
        <v>13</v>
      </c>
      <c r="BG98" s="60">
        <v>29</v>
      </c>
      <c r="BH98" s="60">
        <v>14</v>
      </c>
      <c r="BI98" s="60">
        <v>24</v>
      </c>
      <c r="BJ98" s="60">
        <v>28</v>
      </c>
      <c r="BK98" s="60">
        <v>25</v>
      </c>
      <c r="BL98" s="60"/>
      <c r="BM98" s="60"/>
      <c r="BN98" s="60"/>
      <c r="BO98" s="60"/>
      <c r="BP98" s="60"/>
      <c r="BQ98" s="60"/>
      <c r="BR98" s="60"/>
      <c r="BS98" s="60"/>
      <c r="BT98" s="60"/>
      <c r="BU98" s="60"/>
      <c r="BV98" s="60"/>
      <c r="BW98" s="60"/>
      <c r="BX98" s="60"/>
      <c r="BY98" s="60"/>
      <c r="BZ98" s="60"/>
      <c r="CA98" s="60"/>
      <c r="CB98" s="60"/>
      <c r="CC98" s="60"/>
      <c r="CD98" s="60"/>
      <c r="CE98" s="60"/>
      <c r="CF98" s="60"/>
      <c r="CG98" s="60"/>
      <c r="CH98" s="60"/>
      <c r="CI98" s="60"/>
      <c r="CJ98" s="60"/>
      <c r="CK98" s="60"/>
      <c r="CL98" s="60"/>
      <c r="CM98" s="60"/>
      <c r="CN98" s="60"/>
      <c r="CO98" s="60"/>
      <c r="CP98" s="60"/>
      <c r="CQ98" s="60"/>
      <c r="CR98" s="60"/>
      <c r="CS98" s="60"/>
      <c r="CT98" s="60"/>
      <c r="CU98" s="60">
        <v>67</v>
      </c>
      <c r="CV98" s="60">
        <v>56</v>
      </c>
      <c r="CW98" s="60">
        <v>56</v>
      </c>
      <c r="CX98" s="60">
        <v>51</v>
      </c>
      <c r="CY98" s="60"/>
      <c r="CZ98" s="60"/>
      <c r="DA98" s="60"/>
      <c r="DB98" s="60"/>
      <c r="DC98" s="60"/>
      <c r="DD98" s="60"/>
      <c r="DE98" s="60"/>
      <c r="DF98" s="60"/>
      <c r="DG98" s="60"/>
      <c r="DH98" s="60"/>
      <c r="DI98" s="60"/>
      <c r="DJ98" s="60"/>
      <c r="DK98" s="60"/>
      <c r="DL98" s="60"/>
      <c r="DM98" s="60"/>
      <c r="DN98" s="60"/>
      <c r="DO98" s="60"/>
      <c r="DP98" s="60"/>
      <c r="DQ98" s="60"/>
      <c r="DR98" s="60"/>
      <c r="DS98" s="60"/>
      <c r="DT98" s="60"/>
      <c r="DU98" s="60"/>
      <c r="DV98" s="60"/>
      <c r="DW98" s="60"/>
      <c r="DX98" s="60"/>
      <c r="DY98" s="60"/>
      <c r="DZ98" s="60"/>
      <c r="EA98" s="60"/>
      <c r="EB98" s="60"/>
      <c r="EC98" s="60"/>
      <c r="ED98" s="60"/>
      <c r="EE98" s="60"/>
      <c r="EF98" s="60"/>
      <c r="EG98" s="60"/>
      <c r="EH98" s="60"/>
      <c r="EI98" s="60"/>
      <c r="EJ98" s="60"/>
      <c r="EK98" s="60"/>
      <c r="EL98" s="60"/>
      <c r="EM98" s="60"/>
      <c r="EN98" s="60"/>
      <c r="EO98" s="60"/>
      <c r="EP98" s="60"/>
      <c r="EQ98" s="60"/>
      <c r="ER98" s="60"/>
      <c r="ES98" s="60"/>
      <c r="ET98" s="60"/>
      <c r="EU98" s="60"/>
      <c r="EV98" s="60">
        <v>75</v>
      </c>
      <c r="EW98" s="60">
        <v>94</v>
      </c>
      <c r="EX98" s="60">
        <v>127</v>
      </c>
      <c r="EY98" s="60">
        <v>129</v>
      </c>
      <c r="EZ98" s="60">
        <v>132</v>
      </c>
      <c r="FA98" s="60">
        <v>108</v>
      </c>
      <c r="FB98" s="60">
        <v>111</v>
      </c>
      <c r="FC98" s="60">
        <v>110</v>
      </c>
      <c r="FD98" s="60">
        <v>118</v>
      </c>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60"/>
      <c r="GD98" s="60"/>
      <c r="GE98" s="60"/>
      <c r="GF98" s="60"/>
      <c r="GG98" s="60"/>
      <c r="GH98" s="60"/>
      <c r="GI98" s="60"/>
      <c r="GJ98" s="60"/>
      <c r="GK98" s="60"/>
      <c r="GL98" s="60"/>
      <c r="GM98" s="60"/>
      <c r="GN98" s="60"/>
      <c r="GO98" s="60"/>
      <c r="GP98" s="60"/>
      <c r="GQ98" s="60"/>
      <c r="GR98" s="60"/>
      <c r="GS98" s="60"/>
      <c r="GT98" s="60"/>
      <c r="GU98" s="60"/>
      <c r="GV98" s="60"/>
      <c r="GW98" s="60"/>
      <c r="GX98" s="60"/>
      <c r="GY98" s="60"/>
      <c r="GZ98" s="60"/>
      <c r="HA98" s="60"/>
      <c r="HB98" s="60"/>
      <c r="HC98" s="60"/>
      <c r="HD98" s="60"/>
      <c r="HE98" s="60"/>
      <c r="HF98" s="60"/>
      <c r="HG98" s="60"/>
      <c r="HH98" s="60"/>
      <c r="HI98" s="60"/>
      <c r="HJ98" s="60"/>
      <c r="HK98" s="60"/>
      <c r="HL98" s="60"/>
      <c r="HM98" s="60"/>
      <c r="HN98" s="60"/>
      <c r="HO98" s="60"/>
      <c r="HP98" s="60"/>
      <c r="HQ98" s="60"/>
      <c r="HR98" s="60"/>
      <c r="HS98" s="60"/>
      <c r="HT98" s="60"/>
      <c r="HU98" s="60"/>
      <c r="HV98" s="60"/>
    </row>
    <row r="99" spans="2:230">
      <c r="B99" s="60" t="s">
        <v>233</v>
      </c>
      <c r="C99" s="63" t="s">
        <v>1173</v>
      </c>
      <c r="D99" s="62"/>
      <c r="E99" s="60">
        <v>847</v>
      </c>
      <c r="F99" s="60">
        <v>91</v>
      </c>
      <c r="G99" s="61">
        <f>(F99/E99)*100</f>
        <v>10.743801652892563</v>
      </c>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v>58</v>
      </c>
      <c r="AH99" s="60">
        <v>57</v>
      </c>
      <c r="AI99" s="60">
        <v>27</v>
      </c>
      <c r="AJ99" s="60">
        <v>52</v>
      </c>
      <c r="AK99" s="60">
        <v>63</v>
      </c>
      <c r="AL99" s="60">
        <v>19</v>
      </c>
      <c r="AM99" s="60">
        <v>69</v>
      </c>
      <c r="AN99" s="60">
        <v>24</v>
      </c>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c r="DQ99" s="60"/>
      <c r="DR99" s="60"/>
      <c r="DS99" s="60"/>
      <c r="DT99" s="60"/>
      <c r="DU99" s="60"/>
      <c r="DV99" s="60"/>
      <c r="DW99" s="60"/>
      <c r="DX99" s="60"/>
      <c r="DY99" s="60"/>
      <c r="DZ99" s="60"/>
      <c r="EA99" s="60"/>
      <c r="EB99" s="60"/>
      <c r="EC99" s="60"/>
      <c r="ED99" s="60"/>
      <c r="EE99" s="60"/>
      <c r="EF99" s="60"/>
      <c r="EG99" s="60"/>
      <c r="EH99" s="60"/>
      <c r="EI99" s="60"/>
      <c r="EJ99" s="60"/>
      <c r="EK99" s="60"/>
      <c r="EL99" s="60"/>
      <c r="EM99" s="60"/>
      <c r="EN99" s="60"/>
      <c r="EO99" s="60"/>
      <c r="EP99" s="60"/>
      <c r="EQ99" s="60"/>
      <c r="ER99" s="60"/>
      <c r="ES99" s="60"/>
      <c r="ET99" s="60"/>
      <c r="EU99" s="60"/>
      <c r="EV99" s="60">
        <v>29</v>
      </c>
      <c r="EW99" s="60">
        <v>49</v>
      </c>
      <c r="EX99" s="60">
        <v>54</v>
      </c>
      <c r="EY99" s="60">
        <v>51</v>
      </c>
      <c r="EZ99" s="60">
        <v>51</v>
      </c>
      <c r="FA99" s="60">
        <v>45</v>
      </c>
      <c r="FB99" s="60">
        <v>42</v>
      </c>
      <c r="FC99" s="60">
        <v>47</v>
      </c>
      <c r="FD99" s="60">
        <v>48</v>
      </c>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60"/>
      <c r="GD99" s="60"/>
      <c r="GE99" s="60"/>
      <c r="GF99" s="60"/>
      <c r="GG99" s="60"/>
      <c r="GH99" s="60"/>
      <c r="GI99" s="60"/>
      <c r="GJ99" s="60"/>
      <c r="GK99" s="60"/>
      <c r="GL99" s="60"/>
      <c r="GM99" s="60"/>
      <c r="GN99" s="60"/>
      <c r="GO99" s="60"/>
      <c r="GP99" s="60"/>
      <c r="GQ99" s="60"/>
      <c r="GR99" s="60"/>
      <c r="GS99" s="60"/>
      <c r="GT99" s="60"/>
      <c r="GU99" s="60"/>
      <c r="GV99" s="60"/>
      <c r="GW99" s="60"/>
      <c r="GX99" s="60"/>
      <c r="GY99" s="60"/>
      <c r="GZ99" s="60"/>
      <c r="HA99" s="60"/>
      <c r="HB99" s="60"/>
      <c r="HC99" s="60"/>
      <c r="HD99" s="60"/>
      <c r="HE99" s="60"/>
      <c r="HF99" s="60"/>
      <c r="HG99" s="60"/>
      <c r="HH99" s="60"/>
      <c r="HI99" s="60"/>
      <c r="HJ99" s="60"/>
      <c r="HK99" s="60"/>
      <c r="HL99" s="60"/>
      <c r="HM99" s="60"/>
      <c r="HN99" s="60"/>
      <c r="HO99" s="60"/>
      <c r="HP99" s="60"/>
      <c r="HQ99" s="60"/>
      <c r="HR99" s="60"/>
      <c r="HS99" s="60"/>
      <c r="HT99" s="60"/>
      <c r="HU99" s="60"/>
      <c r="HV99" s="60"/>
    </row>
    <row r="100" spans="2:230">
      <c r="B100" s="60" t="s">
        <v>234</v>
      </c>
      <c r="C100" s="63" t="s">
        <v>1173</v>
      </c>
      <c r="D100" s="62"/>
      <c r="E100" s="60">
        <v>1225</v>
      </c>
      <c r="F100" s="60">
        <v>236</v>
      </c>
      <c r="G100" s="61">
        <f>(F100/E100)*100</f>
        <v>19.26530612244898</v>
      </c>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v>90</v>
      </c>
      <c r="AH100" s="60">
        <v>113</v>
      </c>
      <c r="AI100" s="60">
        <v>24</v>
      </c>
      <c r="AJ100" s="60">
        <v>184</v>
      </c>
      <c r="AK100" s="60">
        <v>191</v>
      </c>
      <c r="AL100" s="60">
        <v>25</v>
      </c>
      <c r="AM100" s="60">
        <v>196</v>
      </c>
      <c r="AN100" s="60">
        <v>23</v>
      </c>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60"/>
      <c r="BT100" s="60"/>
      <c r="BU100" s="60"/>
      <c r="BV100" s="60"/>
      <c r="BW100" s="60"/>
      <c r="BX100" s="60"/>
      <c r="BY100" s="60"/>
      <c r="BZ100" s="60"/>
      <c r="CA100" s="60"/>
      <c r="CB100" s="60"/>
      <c r="CC100" s="60"/>
      <c r="CD100" s="60"/>
      <c r="CE100" s="60"/>
      <c r="CF100" s="60"/>
      <c r="CG100" s="60"/>
      <c r="CH100" s="60"/>
      <c r="CI100" s="60"/>
      <c r="CJ100" s="60"/>
      <c r="CK100" s="60"/>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c r="DQ100" s="60"/>
      <c r="DR100" s="60"/>
      <c r="DS100" s="60"/>
      <c r="DT100" s="60"/>
      <c r="DU100" s="60"/>
      <c r="DV100" s="60"/>
      <c r="DW100" s="60"/>
      <c r="DX100" s="60"/>
      <c r="DY100" s="60"/>
      <c r="DZ100" s="60"/>
      <c r="EA100" s="60"/>
      <c r="EB100" s="60"/>
      <c r="EC100" s="60"/>
      <c r="ED100" s="60"/>
      <c r="EE100" s="60"/>
      <c r="EF100" s="60"/>
      <c r="EG100" s="60"/>
      <c r="EH100" s="60"/>
      <c r="EI100" s="60"/>
      <c r="EJ100" s="60"/>
      <c r="EK100" s="60"/>
      <c r="EL100" s="60"/>
      <c r="EM100" s="60"/>
      <c r="EN100" s="60"/>
      <c r="EO100" s="60"/>
      <c r="EP100" s="60"/>
      <c r="EQ100" s="60"/>
      <c r="ER100" s="60"/>
      <c r="ES100" s="60"/>
      <c r="ET100" s="60"/>
      <c r="EU100" s="60"/>
      <c r="EV100" s="60">
        <v>67</v>
      </c>
      <c r="EW100" s="60">
        <v>143</v>
      </c>
      <c r="EX100" s="60">
        <v>138</v>
      </c>
      <c r="EY100" s="60">
        <v>138</v>
      </c>
      <c r="EZ100" s="60">
        <v>161</v>
      </c>
      <c r="FA100" s="60">
        <v>133</v>
      </c>
      <c r="FB100" s="60">
        <v>142</v>
      </c>
      <c r="FC100" s="60">
        <v>115</v>
      </c>
      <c r="FD100" s="60">
        <v>147</v>
      </c>
      <c r="FE100" s="60"/>
      <c r="FF100" s="60"/>
      <c r="FG100" s="60"/>
      <c r="FH100" s="60"/>
      <c r="FI100" s="60"/>
      <c r="FJ100" s="60"/>
      <c r="FK100" s="60"/>
      <c r="FL100" s="60"/>
      <c r="FM100" s="60"/>
      <c r="FN100" s="60"/>
      <c r="FO100" s="60"/>
      <c r="FP100" s="60"/>
      <c r="FQ100" s="60"/>
      <c r="FR100" s="60"/>
      <c r="FS100" s="60"/>
      <c r="FT100" s="60"/>
      <c r="FU100" s="60"/>
      <c r="FV100" s="60"/>
      <c r="FW100" s="60"/>
      <c r="FX100" s="60"/>
      <c r="FY100" s="60"/>
      <c r="FZ100" s="60"/>
      <c r="GA100" s="60"/>
      <c r="GB100" s="60"/>
      <c r="GC100" s="60"/>
      <c r="GD100" s="60"/>
      <c r="GE100" s="60"/>
      <c r="GF100" s="60"/>
      <c r="GG100" s="60"/>
      <c r="GH100" s="60"/>
      <c r="GI100" s="60"/>
      <c r="GJ100" s="60"/>
      <c r="GK100" s="60"/>
      <c r="GL100" s="60"/>
      <c r="GM100" s="60"/>
      <c r="GN100" s="60"/>
      <c r="GO100" s="60"/>
      <c r="GP100" s="60"/>
      <c r="GQ100" s="60"/>
      <c r="GR100" s="60"/>
      <c r="GS100" s="60"/>
      <c r="GT100" s="60"/>
      <c r="GU100" s="60"/>
      <c r="GV100" s="60"/>
      <c r="GW100" s="60"/>
      <c r="GX100" s="60"/>
      <c r="GY100" s="60"/>
      <c r="GZ100" s="60"/>
      <c r="HA100" s="60"/>
      <c r="HB100" s="60"/>
      <c r="HC100" s="60"/>
      <c r="HD100" s="60"/>
      <c r="HE100" s="60"/>
      <c r="HF100" s="60"/>
      <c r="HG100" s="60"/>
      <c r="HH100" s="60"/>
      <c r="HI100" s="60"/>
      <c r="HJ100" s="60"/>
      <c r="HK100" s="60"/>
      <c r="HL100" s="60"/>
      <c r="HM100" s="60"/>
      <c r="HN100" s="60"/>
      <c r="HO100" s="60"/>
      <c r="HP100" s="60"/>
      <c r="HQ100" s="60"/>
      <c r="HR100" s="60"/>
      <c r="HS100" s="60"/>
      <c r="HT100" s="60"/>
      <c r="HU100" s="60"/>
      <c r="HV100" s="60"/>
    </row>
    <row r="101" spans="2:230">
      <c r="B101" s="60" t="s">
        <v>521</v>
      </c>
      <c r="C101" s="63" t="s">
        <v>1173</v>
      </c>
      <c r="D101" s="62"/>
      <c r="E101" s="60">
        <v>729</v>
      </c>
      <c r="F101" s="60">
        <v>53</v>
      </c>
      <c r="G101" s="61">
        <f>(F101/E101)*100</f>
        <v>7.270233196159122</v>
      </c>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v>45</v>
      </c>
      <c r="CV101" s="60">
        <v>40</v>
      </c>
      <c r="CW101" s="60">
        <v>40</v>
      </c>
      <c r="CX101" s="60">
        <v>41</v>
      </c>
      <c r="CY101" s="60"/>
      <c r="CZ101" s="60"/>
      <c r="DA101" s="60"/>
      <c r="DB101" s="60"/>
      <c r="DC101" s="60"/>
      <c r="DD101" s="60"/>
      <c r="DE101" s="60"/>
      <c r="DF101" s="60"/>
      <c r="DG101" s="60"/>
      <c r="DH101" s="60"/>
      <c r="DI101" s="60"/>
      <c r="DJ101" s="60"/>
      <c r="DK101" s="60"/>
      <c r="DL101" s="60"/>
      <c r="DM101" s="60"/>
      <c r="DN101" s="60"/>
      <c r="DO101" s="60"/>
      <c r="DP101" s="60"/>
      <c r="DQ101" s="60"/>
      <c r="DR101" s="60"/>
      <c r="DS101" s="60"/>
      <c r="DT101" s="60"/>
      <c r="DU101" s="60"/>
      <c r="DV101" s="60"/>
      <c r="DW101" s="60"/>
      <c r="DX101" s="60"/>
      <c r="DY101" s="60"/>
      <c r="DZ101" s="60"/>
      <c r="EA101" s="60"/>
      <c r="EB101" s="60"/>
      <c r="EC101" s="60"/>
      <c r="ED101" s="60"/>
      <c r="EE101" s="60"/>
      <c r="EF101" s="60"/>
      <c r="EG101" s="60"/>
      <c r="EH101" s="60"/>
      <c r="EI101" s="60"/>
      <c r="EJ101" s="60"/>
      <c r="EK101" s="60"/>
      <c r="EL101" s="60"/>
      <c r="EM101" s="60"/>
      <c r="EN101" s="60"/>
      <c r="EO101" s="60"/>
      <c r="EP101" s="60"/>
      <c r="EQ101" s="60"/>
      <c r="ER101" s="60"/>
      <c r="ES101" s="60"/>
      <c r="ET101" s="60"/>
      <c r="EU101" s="60"/>
      <c r="EV101" s="60">
        <v>19</v>
      </c>
      <c r="EW101" s="60">
        <v>33</v>
      </c>
      <c r="EX101" s="60">
        <v>37</v>
      </c>
      <c r="EY101" s="60">
        <v>39</v>
      </c>
      <c r="EZ101" s="60">
        <v>39</v>
      </c>
      <c r="FA101" s="60">
        <v>33</v>
      </c>
      <c r="FB101" s="60">
        <v>35</v>
      </c>
      <c r="FC101" s="60">
        <v>32</v>
      </c>
      <c r="FD101" s="60">
        <v>34</v>
      </c>
      <c r="FE101" s="60"/>
      <c r="FF101" s="60"/>
      <c r="FG101" s="60"/>
      <c r="FH101" s="60"/>
      <c r="FI101" s="60"/>
      <c r="FJ101" s="60"/>
      <c r="FK101" s="60"/>
      <c r="FL101" s="60"/>
      <c r="FM101" s="60"/>
      <c r="FN101" s="60"/>
      <c r="FO101" s="60"/>
      <c r="FP101" s="60"/>
      <c r="FQ101" s="60"/>
      <c r="FR101" s="60"/>
      <c r="FS101" s="60"/>
      <c r="FT101" s="60"/>
      <c r="FU101" s="60"/>
      <c r="FV101" s="60"/>
      <c r="FW101" s="60"/>
      <c r="FX101" s="60"/>
      <c r="FY101" s="60"/>
      <c r="FZ101" s="60"/>
      <c r="GA101" s="60"/>
      <c r="GB101" s="60"/>
      <c r="GC101" s="60"/>
      <c r="GD101" s="60"/>
      <c r="GE101" s="60"/>
      <c r="GF101" s="60"/>
      <c r="GG101" s="60"/>
      <c r="GH101" s="60"/>
      <c r="GI101" s="60"/>
      <c r="GJ101" s="60"/>
      <c r="GK101" s="60"/>
      <c r="GL101" s="60"/>
      <c r="GM101" s="60"/>
      <c r="GN101" s="60"/>
      <c r="GO101" s="60"/>
      <c r="GP101" s="60"/>
      <c r="GQ101" s="60"/>
      <c r="GR101" s="60"/>
      <c r="GS101" s="60"/>
      <c r="GT101" s="60"/>
      <c r="GU101" s="60"/>
      <c r="GV101" s="60"/>
      <c r="GW101" s="60"/>
      <c r="GX101" s="60"/>
      <c r="GY101" s="60"/>
      <c r="GZ101" s="60"/>
      <c r="HA101" s="60"/>
      <c r="HB101" s="60"/>
      <c r="HC101" s="60"/>
      <c r="HD101" s="60"/>
      <c r="HE101" s="60"/>
      <c r="HF101" s="60"/>
      <c r="HG101" s="60"/>
      <c r="HH101" s="60"/>
      <c r="HI101" s="60"/>
      <c r="HJ101" s="60"/>
      <c r="HK101" s="60"/>
      <c r="HL101" s="60"/>
      <c r="HM101" s="60"/>
      <c r="HN101" s="60"/>
      <c r="HO101" s="60"/>
      <c r="HP101" s="60"/>
      <c r="HQ101" s="60"/>
      <c r="HR101" s="60"/>
      <c r="HS101" s="60"/>
      <c r="HT101" s="60"/>
      <c r="HU101" s="60"/>
      <c r="HV101" s="60"/>
    </row>
    <row r="102" spans="2:230">
      <c r="B102" s="60" t="s">
        <v>314</v>
      </c>
      <c r="C102" s="63" t="s">
        <v>1173</v>
      </c>
      <c r="D102" s="62"/>
      <c r="E102" s="60">
        <v>1870</v>
      </c>
      <c r="F102" s="60">
        <v>141</v>
      </c>
      <c r="G102" s="61">
        <f>(F102/E102)*100</f>
        <v>7.5401069518716568</v>
      </c>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v>33</v>
      </c>
      <c r="BB102" s="60">
        <v>104</v>
      </c>
      <c r="BC102" s="60">
        <v>89</v>
      </c>
      <c r="BD102" s="60">
        <v>68</v>
      </c>
      <c r="BE102" s="60">
        <v>78</v>
      </c>
      <c r="BF102" s="60">
        <v>70</v>
      </c>
      <c r="BG102" s="60"/>
      <c r="BH102" s="60"/>
      <c r="BI102" s="60"/>
      <c r="BJ102" s="60"/>
      <c r="BK102" s="60"/>
      <c r="BL102" s="60"/>
      <c r="BM102" s="60"/>
      <c r="BN102" s="60"/>
      <c r="BO102" s="60"/>
      <c r="BP102" s="60"/>
      <c r="BQ102" s="60"/>
      <c r="BR102" s="60"/>
      <c r="BS102" s="60"/>
      <c r="BT102" s="60"/>
      <c r="BU102" s="60"/>
      <c r="BV102" s="60"/>
      <c r="BW102" s="60"/>
      <c r="BX102" s="60"/>
      <c r="BY102" s="60"/>
      <c r="BZ102" s="60"/>
      <c r="CA102" s="60"/>
      <c r="CB102" s="60"/>
      <c r="CC102" s="60"/>
      <c r="CD102" s="60"/>
      <c r="CE102" s="60"/>
      <c r="CF102" s="60"/>
      <c r="CG102" s="60"/>
      <c r="CH102" s="60"/>
      <c r="CI102" s="60"/>
      <c r="CJ102" s="60"/>
      <c r="CK102" s="60"/>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c r="DQ102" s="60"/>
      <c r="DR102" s="60"/>
      <c r="DS102" s="60"/>
      <c r="DT102" s="60"/>
      <c r="DU102" s="60"/>
      <c r="DV102" s="60"/>
      <c r="DW102" s="60"/>
      <c r="DX102" s="60"/>
      <c r="DY102" s="60"/>
      <c r="DZ102" s="60"/>
      <c r="EA102" s="60"/>
      <c r="EB102" s="60"/>
      <c r="EC102" s="60"/>
      <c r="ED102" s="60"/>
      <c r="EE102" s="60"/>
      <c r="EF102" s="60"/>
      <c r="EG102" s="60"/>
      <c r="EH102" s="60"/>
      <c r="EI102" s="60"/>
      <c r="EJ102" s="60"/>
      <c r="EK102" s="60"/>
      <c r="EL102" s="60"/>
      <c r="EM102" s="60"/>
      <c r="EN102" s="60"/>
      <c r="EO102" s="60"/>
      <c r="EP102" s="60"/>
      <c r="EQ102" s="60"/>
      <c r="ER102" s="60"/>
      <c r="ES102" s="60"/>
      <c r="ET102" s="60"/>
      <c r="EU102" s="60"/>
      <c r="EV102" s="60">
        <v>66</v>
      </c>
      <c r="EW102" s="60">
        <v>66</v>
      </c>
      <c r="EX102" s="60">
        <v>101</v>
      </c>
      <c r="EY102" s="60">
        <v>97</v>
      </c>
      <c r="EZ102" s="60">
        <v>98</v>
      </c>
      <c r="FA102" s="60">
        <v>83</v>
      </c>
      <c r="FB102" s="60">
        <v>82</v>
      </c>
      <c r="FC102" s="60">
        <v>84</v>
      </c>
      <c r="FD102" s="60">
        <v>84</v>
      </c>
      <c r="FE102" s="60"/>
      <c r="FF102" s="60"/>
      <c r="FG102" s="60"/>
      <c r="FH102" s="60"/>
      <c r="FI102" s="60"/>
      <c r="FJ102" s="60"/>
      <c r="FK102" s="60"/>
      <c r="FL102" s="60"/>
      <c r="FM102" s="60"/>
      <c r="FN102" s="60"/>
      <c r="FO102" s="60"/>
      <c r="FP102" s="60"/>
      <c r="FQ102" s="60"/>
      <c r="FR102" s="60"/>
      <c r="FS102" s="60"/>
      <c r="FT102" s="60"/>
      <c r="FU102" s="60"/>
      <c r="FV102" s="60"/>
      <c r="FW102" s="60"/>
      <c r="FX102" s="60"/>
      <c r="FY102" s="60"/>
      <c r="FZ102" s="60"/>
      <c r="GA102" s="60"/>
      <c r="GB102" s="60"/>
      <c r="GC102" s="60"/>
      <c r="GD102" s="60"/>
      <c r="GE102" s="60"/>
      <c r="GF102" s="60"/>
      <c r="GG102" s="60"/>
      <c r="GH102" s="60"/>
      <c r="GI102" s="60"/>
      <c r="GJ102" s="60"/>
      <c r="GK102" s="60"/>
      <c r="GL102" s="60"/>
      <c r="GM102" s="60"/>
      <c r="GN102" s="60"/>
      <c r="GO102" s="60"/>
      <c r="GP102" s="60"/>
      <c r="GQ102" s="60"/>
      <c r="GR102" s="60"/>
      <c r="GS102" s="60"/>
      <c r="GT102" s="60"/>
      <c r="GU102" s="60"/>
      <c r="GV102" s="60"/>
      <c r="GW102" s="60"/>
      <c r="GX102" s="60"/>
      <c r="GY102" s="60"/>
      <c r="GZ102" s="60"/>
      <c r="HA102" s="60"/>
      <c r="HB102" s="60"/>
      <c r="HC102" s="60"/>
      <c r="HD102" s="60"/>
      <c r="HE102" s="60"/>
      <c r="HF102" s="60"/>
      <c r="HG102" s="60"/>
      <c r="HH102" s="60"/>
      <c r="HI102" s="60"/>
      <c r="HJ102" s="60"/>
      <c r="HK102" s="60"/>
      <c r="HL102" s="60"/>
      <c r="HM102" s="60"/>
      <c r="HN102" s="60"/>
      <c r="HO102" s="60"/>
      <c r="HP102" s="60"/>
      <c r="HQ102" s="60"/>
      <c r="HR102" s="60"/>
      <c r="HS102" s="60"/>
      <c r="HT102" s="60"/>
      <c r="HU102" s="60"/>
      <c r="HV102" s="60"/>
    </row>
    <row r="103" spans="2:230">
      <c r="B103" s="60" t="s">
        <v>315</v>
      </c>
      <c r="C103" s="63" t="s">
        <v>1173</v>
      </c>
      <c r="D103" s="62"/>
      <c r="E103" s="60">
        <v>1661</v>
      </c>
      <c r="F103" s="60">
        <v>195</v>
      </c>
      <c r="G103" s="61">
        <f>(F103/E103)*100</f>
        <v>11.739915713425647</v>
      </c>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v>48</v>
      </c>
      <c r="BB103" s="60">
        <v>144</v>
      </c>
      <c r="BC103" s="60">
        <v>117</v>
      </c>
      <c r="BD103" s="60">
        <v>109</v>
      </c>
      <c r="BE103" s="60">
        <v>92</v>
      </c>
      <c r="BF103" s="60">
        <v>77</v>
      </c>
      <c r="BG103" s="60"/>
      <c r="BH103" s="60"/>
      <c r="BI103" s="60"/>
      <c r="BJ103" s="60"/>
      <c r="BK103" s="60"/>
      <c r="BL103" s="60"/>
      <c r="BM103" s="60"/>
      <c r="BN103" s="60"/>
      <c r="BO103" s="60"/>
      <c r="BP103" s="60"/>
      <c r="BQ103" s="60"/>
      <c r="BR103" s="60"/>
      <c r="BS103" s="60"/>
      <c r="BT103" s="60"/>
      <c r="BU103" s="60"/>
      <c r="BV103" s="60"/>
      <c r="BW103" s="60"/>
      <c r="BX103" s="60"/>
      <c r="BY103" s="60"/>
      <c r="BZ103" s="60"/>
      <c r="CA103" s="60"/>
      <c r="CB103" s="60"/>
      <c r="CC103" s="60"/>
      <c r="CD103" s="60"/>
      <c r="CE103" s="60"/>
      <c r="CF103" s="60"/>
      <c r="CG103" s="60"/>
      <c r="CH103" s="60"/>
      <c r="CI103" s="60"/>
      <c r="CJ103" s="60"/>
      <c r="CK103" s="60"/>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c r="DQ103" s="60"/>
      <c r="DR103" s="60"/>
      <c r="DS103" s="60"/>
      <c r="DT103" s="60"/>
      <c r="DU103" s="60"/>
      <c r="DV103" s="60"/>
      <c r="DW103" s="60"/>
      <c r="DX103" s="60"/>
      <c r="DY103" s="60"/>
      <c r="DZ103" s="60"/>
      <c r="EA103" s="60"/>
      <c r="EB103" s="60"/>
      <c r="EC103" s="60"/>
      <c r="ED103" s="60"/>
      <c r="EE103" s="60"/>
      <c r="EF103" s="60"/>
      <c r="EG103" s="60"/>
      <c r="EH103" s="60"/>
      <c r="EI103" s="60"/>
      <c r="EJ103" s="60"/>
      <c r="EK103" s="60"/>
      <c r="EL103" s="60"/>
      <c r="EM103" s="60"/>
      <c r="EN103" s="60"/>
      <c r="EO103" s="60"/>
      <c r="EP103" s="60"/>
      <c r="EQ103" s="60"/>
      <c r="ER103" s="60"/>
      <c r="ES103" s="60"/>
      <c r="ET103" s="60"/>
      <c r="EU103" s="60"/>
      <c r="EV103" s="60">
        <v>79</v>
      </c>
      <c r="EW103" s="60">
        <v>99</v>
      </c>
      <c r="EX103" s="60">
        <v>135</v>
      </c>
      <c r="EY103" s="60">
        <v>131</v>
      </c>
      <c r="EZ103" s="60">
        <v>136</v>
      </c>
      <c r="FA103" s="60">
        <v>110</v>
      </c>
      <c r="FB103" s="60">
        <v>116</v>
      </c>
      <c r="FC103" s="60">
        <v>109</v>
      </c>
      <c r="FD103" s="60">
        <v>119</v>
      </c>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60"/>
      <c r="GD103" s="60"/>
      <c r="GE103" s="60"/>
      <c r="GF103" s="60"/>
      <c r="GG103" s="60"/>
      <c r="GH103" s="60"/>
      <c r="GI103" s="60"/>
      <c r="GJ103" s="60"/>
      <c r="GK103" s="60"/>
      <c r="GL103" s="60"/>
      <c r="GM103" s="60"/>
      <c r="GN103" s="60"/>
      <c r="GO103" s="60"/>
      <c r="GP103" s="60"/>
      <c r="GQ103" s="60"/>
      <c r="GR103" s="60"/>
      <c r="GS103" s="60"/>
      <c r="GT103" s="60"/>
      <c r="GU103" s="60"/>
      <c r="GV103" s="60"/>
      <c r="GW103" s="60"/>
      <c r="GX103" s="60"/>
      <c r="GY103" s="60"/>
      <c r="GZ103" s="60"/>
      <c r="HA103" s="60"/>
      <c r="HB103" s="60"/>
      <c r="HC103" s="60"/>
      <c r="HD103" s="60"/>
      <c r="HE103" s="60"/>
      <c r="HF103" s="60"/>
      <c r="HG103" s="60"/>
      <c r="HH103" s="60"/>
      <c r="HI103" s="60"/>
      <c r="HJ103" s="60"/>
      <c r="HK103" s="60"/>
      <c r="HL103" s="60"/>
      <c r="HM103" s="60"/>
      <c r="HN103" s="60"/>
      <c r="HO103" s="60"/>
      <c r="HP103" s="60"/>
      <c r="HQ103" s="60"/>
      <c r="HR103" s="60"/>
      <c r="HS103" s="60"/>
      <c r="HT103" s="60"/>
      <c r="HU103" s="60"/>
      <c r="HV103" s="60"/>
    </row>
    <row r="104" spans="2:230">
      <c r="B104" s="60" t="s">
        <v>235</v>
      </c>
      <c r="C104" s="63" t="s">
        <v>1173</v>
      </c>
      <c r="D104" s="62"/>
      <c r="E104" s="60">
        <v>1384</v>
      </c>
      <c r="F104" s="60">
        <v>158</v>
      </c>
      <c r="G104" s="61">
        <f>(F104/E104)*100</f>
        <v>11.416184971098266</v>
      </c>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v>58</v>
      </c>
      <c r="AH104" s="60">
        <v>75</v>
      </c>
      <c r="AI104" s="60">
        <v>19</v>
      </c>
      <c r="AJ104" s="60">
        <v>123</v>
      </c>
      <c r="AK104" s="60">
        <v>134</v>
      </c>
      <c r="AL104" s="60">
        <v>20</v>
      </c>
      <c r="AM104" s="60">
        <v>138</v>
      </c>
      <c r="AN104" s="60">
        <v>18</v>
      </c>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60"/>
      <c r="BU104" s="60"/>
      <c r="BV104" s="60"/>
      <c r="BW104" s="60"/>
      <c r="BX104" s="60"/>
      <c r="BY104" s="60"/>
      <c r="BZ104" s="60"/>
      <c r="CA104" s="60"/>
      <c r="CB104" s="60"/>
      <c r="CC104" s="60"/>
      <c r="CD104" s="60"/>
      <c r="CE104" s="60"/>
      <c r="CF104" s="60"/>
      <c r="CG104" s="60"/>
      <c r="CH104" s="60"/>
      <c r="CI104" s="60"/>
      <c r="CJ104" s="60"/>
      <c r="CK104" s="60"/>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c r="DQ104" s="60"/>
      <c r="DR104" s="60"/>
      <c r="DS104" s="60"/>
      <c r="DT104" s="60"/>
      <c r="DU104" s="60"/>
      <c r="DV104" s="60"/>
      <c r="DW104" s="60"/>
      <c r="DX104" s="60"/>
      <c r="DY104" s="60"/>
      <c r="DZ104" s="60"/>
      <c r="EA104" s="60"/>
      <c r="EB104" s="60"/>
      <c r="EC104" s="60"/>
      <c r="ED104" s="60"/>
      <c r="EE104" s="60"/>
      <c r="EF104" s="60"/>
      <c r="EG104" s="60"/>
      <c r="EH104" s="60"/>
      <c r="EI104" s="60"/>
      <c r="EJ104" s="60"/>
      <c r="EK104" s="60"/>
      <c r="EL104" s="60"/>
      <c r="EM104" s="60"/>
      <c r="EN104" s="60"/>
      <c r="EO104" s="60"/>
      <c r="EP104" s="60"/>
      <c r="EQ104" s="60"/>
      <c r="ER104" s="60"/>
      <c r="ES104" s="60"/>
      <c r="ET104" s="60"/>
      <c r="EU104" s="60"/>
      <c r="EV104" s="60">
        <v>27</v>
      </c>
      <c r="EW104" s="60">
        <v>116</v>
      </c>
      <c r="EX104" s="60">
        <v>77</v>
      </c>
      <c r="EY104" s="60">
        <v>75</v>
      </c>
      <c r="EZ104" s="60">
        <v>100</v>
      </c>
      <c r="FA104" s="60">
        <v>80</v>
      </c>
      <c r="FB104" s="60">
        <v>72</v>
      </c>
      <c r="FC104" s="60">
        <v>60</v>
      </c>
      <c r="FD104" s="60">
        <v>77</v>
      </c>
      <c r="FE104" s="60"/>
      <c r="FF104" s="60"/>
      <c r="FG104" s="60"/>
      <c r="FH104" s="60"/>
      <c r="FI104" s="60"/>
      <c r="FJ104" s="60"/>
      <c r="FK104" s="60"/>
      <c r="FL104" s="60"/>
      <c r="FM104" s="60"/>
      <c r="FN104" s="60"/>
      <c r="FO104" s="60"/>
      <c r="FP104" s="60"/>
      <c r="FQ104" s="60"/>
      <c r="FR104" s="60"/>
      <c r="FS104" s="60"/>
      <c r="FT104" s="60"/>
      <c r="FU104" s="60"/>
      <c r="FV104" s="60"/>
      <c r="FW104" s="60"/>
      <c r="FX104" s="60"/>
      <c r="FY104" s="60"/>
      <c r="FZ104" s="60"/>
      <c r="GA104" s="60"/>
      <c r="GB104" s="60"/>
      <c r="GC104" s="60"/>
      <c r="GD104" s="60"/>
      <c r="GE104" s="60"/>
      <c r="GF104" s="60"/>
      <c r="GG104" s="60"/>
      <c r="GH104" s="60"/>
      <c r="GI104" s="60"/>
      <c r="GJ104" s="60"/>
      <c r="GK104" s="60"/>
      <c r="GL104" s="60"/>
      <c r="GM104" s="60"/>
      <c r="GN104" s="60"/>
      <c r="GO104" s="60"/>
      <c r="GP104" s="60"/>
      <c r="GQ104" s="60"/>
      <c r="GR104" s="60"/>
      <c r="GS104" s="60"/>
      <c r="GT104" s="60"/>
      <c r="GU104" s="60"/>
      <c r="GV104" s="60"/>
      <c r="GW104" s="60"/>
      <c r="GX104" s="60"/>
      <c r="GY104" s="60"/>
      <c r="GZ104" s="60"/>
      <c r="HA104" s="60"/>
      <c r="HB104" s="60"/>
      <c r="HC104" s="60"/>
      <c r="HD104" s="60"/>
      <c r="HE104" s="60"/>
      <c r="HF104" s="60"/>
      <c r="HG104" s="60"/>
      <c r="HH104" s="60"/>
      <c r="HI104" s="60"/>
      <c r="HJ104" s="60"/>
      <c r="HK104" s="60"/>
      <c r="HL104" s="60"/>
      <c r="HM104" s="60"/>
      <c r="HN104" s="60"/>
      <c r="HO104" s="60"/>
      <c r="HP104" s="60"/>
      <c r="HQ104" s="60"/>
      <c r="HR104" s="60"/>
      <c r="HS104" s="60"/>
      <c r="HT104" s="60"/>
      <c r="HU104" s="60"/>
      <c r="HV104" s="60"/>
    </row>
    <row r="105" spans="2:230" ht="15.75" thickBot="1">
      <c r="B105" s="60" t="s">
        <v>236</v>
      </c>
      <c r="C105" s="63" t="s">
        <v>1173</v>
      </c>
      <c r="D105" s="62"/>
      <c r="E105" s="60">
        <v>1916</v>
      </c>
      <c r="F105" s="60">
        <v>93</v>
      </c>
      <c r="G105" s="61">
        <f>(F105/E105)*100</f>
        <v>4.8538622129436328</v>
      </c>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v>24</v>
      </c>
      <c r="AH105" s="60">
        <v>23</v>
      </c>
      <c r="AI105" s="60">
        <v>11</v>
      </c>
      <c r="AJ105" s="60">
        <v>12</v>
      </c>
      <c r="AK105" s="60">
        <v>13</v>
      </c>
      <c r="AL105" s="60">
        <v>15</v>
      </c>
      <c r="AM105" s="60">
        <v>16</v>
      </c>
      <c r="AN105" s="60">
        <v>12</v>
      </c>
      <c r="AO105" s="60"/>
      <c r="AP105" s="60"/>
      <c r="AQ105" s="60"/>
      <c r="AR105" s="60"/>
      <c r="AS105" s="60"/>
      <c r="AT105" s="60"/>
      <c r="AU105" s="60"/>
      <c r="AV105" s="60"/>
      <c r="AW105" s="60"/>
      <c r="AX105" s="60"/>
      <c r="AY105" s="60"/>
      <c r="AZ105" s="60"/>
      <c r="BA105" s="60">
        <v>23</v>
      </c>
      <c r="BB105" s="60">
        <v>38</v>
      </c>
      <c r="BC105" s="60">
        <v>30</v>
      </c>
      <c r="BD105" s="60">
        <v>32</v>
      </c>
      <c r="BE105" s="60">
        <v>40</v>
      </c>
      <c r="BF105" s="60">
        <v>36</v>
      </c>
      <c r="BG105" s="60"/>
      <c r="BH105" s="60"/>
      <c r="BI105" s="60"/>
      <c r="BJ105" s="60"/>
      <c r="BK105" s="60"/>
      <c r="BL105" s="60"/>
      <c r="BM105" s="60"/>
      <c r="BN105" s="60"/>
      <c r="BO105" s="60"/>
      <c r="BP105" s="60"/>
      <c r="BQ105" s="60"/>
      <c r="BR105" s="60"/>
      <c r="BS105" s="60"/>
      <c r="BT105" s="60"/>
      <c r="BU105" s="60"/>
      <c r="BV105" s="60"/>
      <c r="BW105" s="60"/>
      <c r="BX105" s="60"/>
      <c r="BY105" s="60"/>
      <c r="BZ105" s="60"/>
      <c r="CA105" s="60"/>
      <c r="CB105" s="60"/>
      <c r="CC105" s="60"/>
      <c r="CD105" s="60"/>
      <c r="CE105" s="60"/>
      <c r="CF105" s="60"/>
      <c r="CG105" s="60"/>
      <c r="CH105" s="60"/>
      <c r="CI105" s="60"/>
      <c r="CJ105" s="60"/>
      <c r="CK105" s="60"/>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c r="DQ105" s="60"/>
      <c r="DR105" s="60"/>
      <c r="DS105" s="60"/>
      <c r="DT105" s="60"/>
      <c r="DU105" s="60"/>
      <c r="DV105" s="60"/>
      <c r="DW105" s="60"/>
      <c r="DX105" s="60"/>
      <c r="DY105" s="60"/>
      <c r="DZ105" s="60"/>
      <c r="EA105" s="60"/>
      <c r="EB105" s="60"/>
      <c r="EC105" s="60"/>
      <c r="ED105" s="60"/>
      <c r="EE105" s="60"/>
      <c r="EF105" s="60"/>
      <c r="EG105" s="60"/>
      <c r="EH105" s="60"/>
      <c r="EI105" s="60"/>
      <c r="EJ105" s="60"/>
      <c r="EK105" s="60"/>
      <c r="EL105" s="60"/>
      <c r="EM105" s="60"/>
      <c r="EN105" s="60"/>
      <c r="EO105" s="60"/>
      <c r="EP105" s="60"/>
      <c r="EQ105" s="60"/>
      <c r="ER105" s="60"/>
      <c r="ES105" s="60"/>
      <c r="ET105" s="60"/>
      <c r="EU105" s="60"/>
      <c r="EV105" s="60">
        <v>37</v>
      </c>
      <c r="EW105" s="60">
        <v>51</v>
      </c>
      <c r="EX105" s="60">
        <v>64</v>
      </c>
      <c r="EY105" s="60">
        <v>62</v>
      </c>
      <c r="EZ105" s="60">
        <v>64</v>
      </c>
      <c r="FA105" s="60">
        <v>52</v>
      </c>
      <c r="FB105" s="60">
        <v>52</v>
      </c>
      <c r="FC105" s="60">
        <v>54</v>
      </c>
      <c r="FD105" s="60">
        <v>54</v>
      </c>
      <c r="FE105" s="60"/>
      <c r="FF105" s="60"/>
      <c r="FG105" s="60"/>
      <c r="FH105" s="60"/>
      <c r="FI105" s="60"/>
      <c r="FJ105" s="60"/>
      <c r="FK105" s="60"/>
      <c r="FL105" s="60"/>
      <c r="FM105" s="60"/>
      <c r="FN105" s="60"/>
      <c r="FO105" s="60"/>
      <c r="FP105" s="60"/>
      <c r="FQ105" s="60"/>
      <c r="FR105" s="60"/>
      <c r="FS105" s="60"/>
      <c r="FT105" s="60"/>
      <c r="FU105" s="60"/>
      <c r="FV105" s="60"/>
      <c r="FW105" s="60"/>
      <c r="FX105" s="60"/>
      <c r="FY105" s="60"/>
      <c r="FZ105" s="60"/>
      <c r="GA105" s="60"/>
      <c r="GB105" s="60"/>
      <c r="GC105" s="60"/>
      <c r="GD105" s="60"/>
      <c r="GE105" s="60"/>
      <c r="GF105" s="60"/>
      <c r="GG105" s="60"/>
      <c r="GH105" s="60"/>
      <c r="GI105" s="60"/>
      <c r="GJ105" s="60"/>
      <c r="GK105" s="60"/>
      <c r="GL105" s="60"/>
      <c r="GM105" s="60"/>
      <c r="GN105" s="60"/>
      <c r="GO105" s="60"/>
      <c r="GP105" s="60"/>
      <c r="GQ105" s="60"/>
      <c r="GR105" s="60"/>
      <c r="GS105" s="60"/>
      <c r="GT105" s="60"/>
      <c r="GU105" s="60"/>
      <c r="GV105" s="60"/>
      <c r="GW105" s="60"/>
      <c r="GX105" s="60"/>
      <c r="GY105" s="60"/>
      <c r="GZ105" s="60"/>
      <c r="HA105" s="60"/>
      <c r="HB105" s="60"/>
      <c r="HC105" s="60"/>
      <c r="HD105" s="60"/>
      <c r="HE105" s="60"/>
      <c r="HF105" s="60"/>
      <c r="HG105" s="60"/>
      <c r="HH105" s="60"/>
      <c r="HI105" s="60"/>
      <c r="HJ105" s="60"/>
      <c r="HK105" s="60"/>
      <c r="HL105" s="60"/>
      <c r="HM105" s="60"/>
      <c r="HN105" s="60"/>
      <c r="HO105" s="60"/>
      <c r="HP105" s="60"/>
      <c r="HQ105" s="60"/>
      <c r="HR105" s="60"/>
      <c r="HS105" s="60"/>
      <c r="HT105" s="60"/>
      <c r="HU105" s="60"/>
      <c r="HV105" s="60"/>
    </row>
    <row r="106" spans="2:230" ht="16.5" thickTop="1" thickBot="1">
      <c r="B106" s="56" t="s">
        <v>1163</v>
      </c>
      <c r="C106" s="59" t="s">
        <v>1162</v>
      </c>
      <c r="D106" s="58"/>
      <c r="E106" s="56">
        <f>SUM(E71:E105)</f>
        <v>34807</v>
      </c>
      <c r="F106" s="56">
        <f>SUM(F71:F105)</f>
        <v>3890</v>
      </c>
      <c r="G106" s="57">
        <f>(F106/E106)*100</f>
        <v>11.175912891085126</v>
      </c>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v>348</v>
      </c>
      <c r="AH106" s="56">
        <v>393</v>
      </c>
      <c r="AI106" s="56">
        <v>129</v>
      </c>
      <c r="AJ106" s="56">
        <v>439</v>
      </c>
      <c r="AK106" s="56">
        <v>479</v>
      </c>
      <c r="AL106" s="56">
        <v>148</v>
      </c>
      <c r="AM106" s="56">
        <v>512</v>
      </c>
      <c r="AN106" s="56">
        <v>140</v>
      </c>
      <c r="AO106" s="56">
        <v>11</v>
      </c>
      <c r="AP106" s="56">
        <v>20</v>
      </c>
      <c r="AQ106" s="56">
        <v>19</v>
      </c>
      <c r="AR106" s="56">
        <v>6</v>
      </c>
      <c r="AS106" s="56">
        <v>15</v>
      </c>
      <c r="AT106" s="56">
        <v>14</v>
      </c>
      <c r="AU106" s="56">
        <v>13</v>
      </c>
      <c r="AV106" s="56">
        <v>16</v>
      </c>
      <c r="AW106" s="56"/>
      <c r="AX106" s="56"/>
      <c r="AY106" s="56"/>
      <c r="AZ106" s="56"/>
      <c r="BA106" s="56">
        <v>436</v>
      </c>
      <c r="BB106" s="56">
        <v>1078</v>
      </c>
      <c r="BC106" s="56">
        <v>898</v>
      </c>
      <c r="BD106" s="56">
        <v>821</v>
      </c>
      <c r="BE106" s="56">
        <v>855</v>
      </c>
      <c r="BF106" s="56">
        <v>774</v>
      </c>
      <c r="BG106" s="56">
        <v>29</v>
      </c>
      <c r="BH106" s="56">
        <v>14</v>
      </c>
      <c r="BI106" s="56">
        <v>24</v>
      </c>
      <c r="BJ106" s="56">
        <v>28</v>
      </c>
      <c r="BK106" s="56">
        <v>25</v>
      </c>
      <c r="BL106" s="56"/>
      <c r="BM106" s="56"/>
      <c r="BN106" s="56"/>
      <c r="BO106" s="56"/>
      <c r="BP106" s="56"/>
      <c r="BQ106" s="56"/>
      <c r="BR106" s="56"/>
      <c r="BS106" s="56"/>
      <c r="BT106" s="56"/>
      <c r="BU106" s="56"/>
      <c r="BV106" s="56"/>
      <c r="BW106" s="56"/>
      <c r="BX106" s="56"/>
      <c r="BY106" s="56"/>
      <c r="BZ106" s="56"/>
      <c r="CA106" s="56"/>
      <c r="CB106" s="56"/>
      <c r="CC106" s="56">
        <v>231</v>
      </c>
      <c r="CD106" s="56">
        <v>207</v>
      </c>
      <c r="CE106" s="56"/>
      <c r="CF106" s="56"/>
      <c r="CG106" s="56"/>
      <c r="CH106" s="56"/>
      <c r="CI106" s="56"/>
      <c r="CJ106" s="56"/>
      <c r="CK106" s="56"/>
      <c r="CL106" s="56"/>
      <c r="CM106" s="56"/>
      <c r="CN106" s="56"/>
      <c r="CO106" s="56"/>
      <c r="CP106" s="56"/>
      <c r="CQ106" s="56"/>
      <c r="CR106" s="56"/>
      <c r="CS106" s="56"/>
      <c r="CT106" s="56"/>
      <c r="CU106" s="56">
        <v>402</v>
      </c>
      <c r="CV106" s="56">
        <v>334</v>
      </c>
      <c r="CW106" s="56">
        <v>361</v>
      </c>
      <c r="CX106" s="56">
        <v>322</v>
      </c>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v>1528</v>
      </c>
      <c r="EW106" s="56">
        <v>2099</v>
      </c>
      <c r="EX106" s="56">
        <v>2613</v>
      </c>
      <c r="EY106" s="56">
        <v>2552</v>
      </c>
      <c r="EZ106" s="56">
        <v>2679</v>
      </c>
      <c r="FA106" s="56">
        <v>2241</v>
      </c>
      <c r="FB106" s="56">
        <v>2313</v>
      </c>
      <c r="FC106" s="56">
        <v>2233</v>
      </c>
      <c r="FD106" s="56">
        <v>2456</v>
      </c>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row>
    <row r="107" spans="2:230" ht="15.75" thickTop="1">
      <c r="B107" s="60" t="s">
        <v>78</v>
      </c>
      <c r="C107" s="63" t="s">
        <v>1172</v>
      </c>
      <c r="D107" s="62"/>
      <c r="E107" s="60">
        <v>516</v>
      </c>
      <c r="F107" s="60">
        <v>155</v>
      </c>
      <c r="G107" s="61">
        <f>(F107/E107)*100</f>
        <v>30.038759689922479</v>
      </c>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60"/>
      <c r="BT107" s="60"/>
      <c r="BU107" s="60"/>
      <c r="BV107" s="60"/>
      <c r="BW107" s="60"/>
      <c r="BX107" s="60"/>
      <c r="BY107" s="60"/>
      <c r="BZ107" s="60"/>
      <c r="CA107" s="60"/>
      <c r="CB107" s="60"/>
      <c r="CC107" s="60"/>
      <c r="CD107" s="60"/>
      <c r="CE107" s="60"/>
      <c r="CF107" s="60"/>
      <c r="CG107" s="60"/>
      <c r="CH107" s="60"/>
      <c r="CI107" s="60"/>
      <c r="CJ107" s="60"/>
      <c r="CK107" s="60"/>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c r="DQ107" s="60"/>
      <c r="DR107" s="60"/>
      <c r="DS107" s="60"/>
      <c r="DT107" s="60"/>
      <c r="DU107" s="60"/>
      <c r="DV107" s="60"/>
      <c r="DW107" s="60"/>
      <c r="DX107" s="60"/>
      <c r="DY107" s="60"/>
      <c r="DZ107" s="60"/>
      <c r="EA107" s="60"/>
      <c r="EB107" s="60"/>
      <c r="EC107" s="60"/>
      <c r="ED107" s="60"/>
      <c r="EE107" s="60"/>
      <c r="EF107" s="60"/>
      <c r="EG107" s="60"/>
      <c r="EH107" s="60"/>
      <c r="EI107" s="60"/>
      <c r="EJ107" s="60"/>
      <c r="EK107" s="60"/>
      <c r="EL107" s="60"/>
      <c r="EM107" s="60"/>
      <c r="EN107" s="60"/>
      <c r="EO107" s="60"/>
      <c r="EP107" s="60"/>
      <c r="EQ107" s="60"/>
      <c r="ER107" s="60"/>
      <c r="ES107" s="60"/>
      <c r="ET107" s="60"/>
      <c r="EU107" s="60"/>
      <c r="EV107" s="60"/>
      <c r="EW107" s="60"/>
      <c r="EX107" s="60"/>
      <c r="EY107" s="60"/>
      <c r="EZ107" s="60"/>
      <c r="FA107" s="60"/>
      <c r="FB107" s="60"/>
      <c r="FC107" s="60"/>
      <c r="FD107" s="60"/>
      <c r="FE107" s="60">
        <v>66</v>
      </c>
      <c r="FF107" s="60">
        <v>85</v>
      </c>
      <c r="FG107" s="60">
        <v>87</v>
      </c>
      <c r="FH107" s="60">
        <v>80</v>
      </c>
      <c r="FI107" s="60">
        <v>85</v>
      </c>
      <c r="FJ107" s="60">
        <v>82</v>
      </c>
      <c r="FK107" s="60">
        <v>72</v>
      </c>
      <c r="FL107" s="60">
        <v>72</v>
      </c>
      <c r="FM107" s="60">
        <v>60</v>
      </c>
      <c r="FN107" s="60">
        <v>61</v>
      </c>
      <c r="FO107" s="60">
        <v>76</v>
      </c>
      <c r="FP107" s="60">
        <v>69</v>
      </c>
      <c r="FQ107" s="60">
        <v>63</v>
      </c>
      <c r="FR107" s="60"/>
      <c r="FS107" s="60"/>
      <c r="FT107" s="60"/>
      <c r="FU107" s="60"/>
      <c r="FV107" s="60"/>
      <c r="FW107" s="60"/>
      <c r="FX107" s="60"/>
      <c r="FY107" s="60"/>
      <c r="FZ107" s="60"/>
      <c r="GA107" s="60"/>
      <c r="GB107" s="60"/>
      <c r="GC107" s="60"/>
      <c r="GD107" s="60"/>
      <c r="GE107" s="60"/>
      <c r="GF107" s="60"/>
      <c r="GG107" s="60"/>
      <c r="GH107" s="60"/>
      <c r="GI107" s="60"/>
      <c r="GJ107" s="60"/>
      <c r="GK107" s="60"/>
      <c r="GL107" s="60"/>
      <c r="GM107" s="60"/>
      <c r="GN107" s="60"/>
      <c r="GO107" s="60"/>
      <c r="GP107" s="60"/>
      <c r="GQ107" s="60"/>
      <c r="GR107" s="60"/>
      <c r="GS107" s="60"/>
      <c r="GT107" s="60"/>
      <c r="GU107" s="60"/>
      <c r="GV107" s="60"/>
      <c r="GW107" s="60"/>
      <c r="GX107" s="60"/>
      <c r="GY107" s="60"/>
      <c r="GZ107" s="60"/>
      <c r="HA107" s="60"/>
      <c r="HB107" s="60"/>
      <c r="HC107" s="60"/>
      <c r="HD107" s="60"/>
      <c r="HE107" s="60"/>
      <c r="HF107" s="60"/>
      <c r="HG107" s="60"/>
      <c r="HH107" s="60"/>
      <c r="HI107" s="60"/>
      <c r="HJ107" s="60"/>
      <c r="HK107" s="60"/>
      <c r="HL107" s="60"/>
      <c r="HM107" s="60"/>
      <c r="HN107" s="60"/>
      <c r="HO107" s="60"/>
      <c r="HP107" s="60"/>
      <c r="HQ107" s="60"/>
      <c r="HR107" s="60"/>
      <c r="HS107" s="60"/>
      <c r="HT107" s="60"/>
      <c r="HU107" s="60"/>
      <c r="HV107" s="60"/>
    </row>
    <row r="108" spans="2:230">
      <c r="B108" s="60" t="s">
        <v>79</v>
      </c>
      <c r="C108" s="63" t="s">
        <v>1172</v>
      </c>
      <c r="D108" s="62"/>
      <c r="E108" s="60">
        <v>616</v>
      </c>
      <c r="F108" s="60">
        <v>137</v>
      </c>
      <c r="G108" s="61">
        <f>(F108/E108)*100</f>
        <v>22.240259740259742</v>
      </c>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60"/>
      <c r="BU108" s="60"/>
      <c r="BV108" s="60"/>
      <c r="BW108" s="60"/>
      <c r="BX108" s="60"/>
      <c r="BY108" s="60"/>
      <c r="BZ108" s="60"/>
      <c r="CA108" s="60"/>
      <c r="CB108" s="60"/>
      <c r="CC108" s="60"/>
      <c r="CD108" s="60"/>
      <c r="CE108" s="60"/>
      <c r="CF108" s="60"/>
      <c r="CG108" s="60"/>
      <c r="CH108" s="60"/>
      <c r="CI108" s="60"/>
      <c r="CJ108" s="60"/>
      <c r="CK108" s="60"/>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c r="DQ108" s="60"/>
      <c r="DR108" s="60"/>
      <c r="DS108" s="60"/>
      <c r="DT108" s="60"/>
      <c r="DU108" s="60"/>
      <c r="DV108" s="60"/>
      <c r="DW108" s="60"/>
      <c r="DX108" s="60"/>
      <c r="DY108" s="60"/>
      <c r="DZ108" s="60"/>
      <c r="EA108" s="60"/>
      <c r="EB108" s="60"/>
      <c r="EC108" s="60"/>
      <c r="ED108" s="60"/>
      <c r="EE108" s="60"/>
      <c r="EF108" s="60"/>
      <c r="EG108" s="60"/>
      <c r="EH108" s="60"/>
      <c r="EI108" s="60"/>
      <c r="EJ108" s="60"/>
      <c r="EK108" s="60"/>
      <c r="EL108" s="60"/>
      <c r="EM108" s="60"/>
      <c r="EN108" s="60"/>
      <c r="EO108" s="60"/>
      <c r="EP108" s="60"/>
      <c r="EQ108" s="60"/>
      <c r="ER108" s="60"/>
      <c r="ES108" s="60"/>
      <c r="ET108" s="60"/>
      <c r="EU108" s="60"/>
      <c r="EV108" s="60"/>
      <c r="EW108" s="60"/>
      <c r="EX108" s="60"/>
      <c r="EY108" s="60"/>
      <c r="EZ108" s="60"/>
      <c r="FA108" s="60"/>
      <c r="FB108" s="60"/>
      <c r="FC108" s="60"/>
      <c r="FD108" s="60"/>
      <c r="FE108" s="60">
        <v>47</v>
      </c>
      <c r="FF108" s="60">
        <v>73</v>
      </c>
      <c r="FG108" s="60">
        <v>76</v>
      </c>
      <c r="FH108" s="60">
        <v>64</v>
      </c>
      <c r="FI108" s="60">
        <v>69</v>
      </c>
      <c r="FJ108" s="60">
        <v>72</v>
      </c>
      <c r="FK108" s="60">
        <v>45</v>
      </c>
      <c r="FL108" s="60">
        <v>66</v>
      </c>
      <c r="FM108" s="60">
        <v>33</v>
      </c>
      <c r="FN108" s="60">
        <v>35</v>
      </c>
      <c r="FO108" s="60">
        <v>75</v>
      </c>
      <c r="FP108" s="60">
        <v>69</v>
      </c>
      <c r="FQ108" s="60">
        <v>38</v>
      </c>
      <c r="FR108" s="60"/>
      <c r="FS108" s="60"/>
      <c r="FT108" s="60"/>
      <c r="FU108" s="60"/>
      <c r="FV108" s="60"/>
      <c r="FW108" s="60"/>
      <c r="FX108" s="60"/>
      <c r="FY108" s="60"/>
      <c r="FZ108" s="60"/>
      <c r="GA108" s="60"/>
      <c r="GB108" s="60"/>
      <c r="GC108" s="60"/>
      <c r="GD108" s="60"/>
      <c r="GE108" s="60"/>
      <c r="GF108" s="60"/>
      <c r="GG108" s="60"/>
      <c r="GH108" s="60"/>
      <c r="GI108" s="60"/>
      <c r="GJ108" s="60"/>
      <c r="GK108" s="60"/>
      <c r="GL108" s="60"/>
      <c r="GM108" s="60"/>
      <c r="GN108" s="60"/>
      <c r="GO108" s="60"/>
      <c r="GP108" s="60"/>
      <c r="GQ108" s="60"/>
      <c r="GR108" s="60"/>
      <c r="GS108" s="60"/>
      <c r="GT108" s="60"/>
      <c r="GU108" s="60"/>
      <c r="GV108" s="60"/>
      <c r="GW108" s="60"/>
      <c r="GX108" s="60"/>
      <c r="GY108" s="60"/>
      <c r="GZ108" s="60"/>
      <c r="HA108" s="60"/>
      <c r="HB108" s="60"/>
      <c r="HC108" s="60"/>
      <c r="HD108" s="60"/>
      <c r="HE108" s="60"/>
      <c r="HF108" s="60"/>
      <c r="HG108" s="60"/>
      <c r="HH108" s="60"/>
      <c r="HI108" s="60"/>
      <c r="HJ108" s="60"/>
      <c r="HK108" s="60"/>
      <c r="HL108" s="60"/>
      <c r="HM108" s="60"/>
      <c r="HN108" s="60"/>
      <c r="HO108" s="60"/>
      <c r="HP108" s="60"/>
      <c r="HQ108" s="60"/>
      <c r="HR108" s="60"/>
      <c r="HS108" s="60"/>
      <c r="HT108" s="60"/>
      <c r="HU108" s="60"/>
      <c r="HV108" s="60"/>
    </row>
    <row r="109" spans="2:230">
      <c r="B109" s="60" t="s">
        <v>80</v>
      </c>
      <c r="C109" s="63" t="s">
        <v>1172</v>
      </c>
      <c r="D109" s="62"/>
      <c r="E109" s="60">
        <v>596</v>
      </c>
      <c r="F109" s="60">
        <v>85</v>
      </c>
      <c r="G109" s="61">
        <f>(F109/E109)*100</f>
        <v>14.261744966442953</v>
      </c>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60"/>
      <c r="BU109" s="60"/>
      <c r="BV109" s="60"/>
      <c r="BW109" s="60"/>
      <c r="BX109" s="60"/>
      <c r="BY109" s="60"/>
      <c r="BZ109" s="60"/>
      <c r="CA109" s="60"/>
      <c r="CB109" s="60"/>
      <c r="CC109" s="60"/>
      <c r="CD109" s="60"/>
      <c r="CE109" s="60"/>
      <c r="CF109" s="60"/>
      <c r="CG109" s="60"/>
      <c r="CH109" s="60"/>
      <c r="CI109" s="60"/>
      <c r="CJ109" s="60"/>
      <c r="CK109" s="60"/>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c r="DQ109" s="60"/>
      <c r="DR109" s="60"/>
      <c r="DS109" s="60"/>
      <c r="DT109" s="60"/>
      <c r="DU109" s="60"/>
      <c r="DV109" s="60"/>
      <c r="DW109" s="60"/>
      <c r="DX109" s="60"/>
      <c r="DY109" s="60"/>
      <c r="DZ109" s="60"/>
      <c r="EA109" s="60"/>
      <c r="EB109" s="60"/>
      <c r="EC109" s="60"/>
      <c r="ED109" s="60"/>
      <c r="EE109" s="60"/>
      <c r="EF109" s="60"/>
      <c r="EG109" s="60"/>
      <c r="EH109" s="60"/>
      <c r="EI109" s="60"/>
      <c r="EJ109" s="60"/>
      <c r="EK109" s="60"/>
      <c r="EL109" s="60"/>
      <c r="EM109" s="60"/>
      <c r="EN109" s="60"/>
      <c r="EO109" s="60"/>
      <c r="EP109" s="60"/>
      <c r="EQ109" s="60"/>
      <c r="ER109" s="60"/>
      <c r="ES109" s="60"/>
      <c r="ET109" s="60"/>
      <c r="EU109" s="60"/>
      <c r="EV109" s="60"/>
      <c r="EW109" s="60"/>
      <c r="EX109" s="60"/>
      <c r="EY109" s="60"/>
      <c r="EZ109" s="60"/>
      <c r="FA109" s="60"/>
      <c r="FB109" s="60"/>
      <c r="FC109" s="60"/>
      <c r="FD109" s="60"/>
      <c r="FE109" s="60">
        <v>27</v>
      </c>
      <c r="FF109" s="60">
        <v>56</v>
      </c>
      <c r="FG109" s="60">
        <v>49</v>
      </c>
      <c r="FH109" s="60">
        <v>41</v>
      </c>
      <c r="FI109" s="60">
        <v>44</v>
      </c>
      <c r="FJ109" s="60">
        <v>56</v>
      </c>
      <c r="FK109" s="60">
        <v>21</v>
      </c>
      <c r="FL109" s="60">
        <v>52</v>
      </c>
      <c r="FM109" s="60">
        <v>14</v>
      </c>
      <c r="FN109" s="60">
        <v>21</v>
      </c>
      <c r="FO109" s="60">
        <v>62</v>
      </c>
      <c r="FP109" s="60">
        <v>49</v>
      </c>
      <c r="FQ109" s="60">
        <v>18</v>
      </c>
      <c r="FR109" s="60"/>
      <c r="FS109" s="60"/>
      <c r="FT109" s="60"/>
      <c r="FU109" s="60"/>
      <c r="FV109" s="60"/>
      <c r="FW109" s="60"/>
      <c r="FX109" s="60"/>
      <c r="FY109" s="60"/>
      <c r="FZ109" s="60"/>
      <c r="GA109" s="60"/>
      <c r="GB109" s="60"/>
      <c r="GC109" s="60"/>
      <c r="GD109" s="60"/>
      <c r="GE109" s="60"/>
      <c r="GF109" s="60"/>
      <c r="GG109" s="60"/>
      <c r="GH109" s="60"/>
      <c r="GI109" s="60"/>
      <c r="GJ109" s="60"/>
      <c r="GK109" s="60"/>
      <c r="GL109" s="60"/>
      <c r="GM109" s="60"/>
      <c r="GN109" s="60"/>
      <c r="GO109" s="60"/>
      <c r="GP109" s="60"/>
      <c r="GQ109" s="60"/>
      <c r="GR109" s="60"/>
      <c r="GS109" s="60"/>
      <c r="GT109" s="60"/>
      <c r="GU109" s="60"/>
      <c r="GV109" s="60"/>
      <c r="GW109" s="60"/>
      <c r="GX109" s="60"/>
      <c r="GY109" s="60"/>
      <c r="GZ109" s="60"/>
      <c r="HA109" s="60"/>
      <c r="HB109" s="60"/>
      <c r="HC109" s="60"/>
      <c r="HD109" s="60"/>
      <c r="HE109" s="60"/>
      <c r="HF109" s="60"/>
      <c r="HG109" s="60"/>
      <c r="HH109" s="60"/>
      <c r="HI109" s="60"/>
      <c r="HJ109" s="60"/>
      <c r="HK109" s="60"/>
      <c r="HL109" s="60"/>
      <c r="HM109" s="60"/>
      <c r="HN109" s="60"/>
      <c r="HO109" s="60"/>
      <c r="HP109" s="60"/>
      <c r="HQ109" s="60"/>
      <c r="HR109" s="60"/>
      <c r="HS109" s="60"/>
      <c r="HT109" s="60"/>
      <c r="HU109" s="60"/>
      <c r="HV109" s="60"/>
    </row>
    <row r="110" spans="2:230">
      <c r="B110" s="60" t="s">
        <v>81</v>
      </c>
      <c r="C110" s="63" t="s">
        <v>1172</v>
      </c>
      <c r="D110" s="62"/>
      <c r="E110" s="60">
        <v>776</v>
      </c>
      <c r="F110" s="60">
        <v>151</v>
      </c>
      <c r="G110" s="61">
        <f>(F110/E110)*100</f>
        <v>19.458762886597938</v>
      </c>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60"/>
      <c r="BT110" s="60"/>
      <c r="BU110" s="60"/>
      <c r="BV110" s="60"/>
      <c r="BW110" s="60"/>
      <c r="BX110" s="60"/>
      <c r="BY110" s="60"/>
      <c r="BZ110" s="60"/>
      <c r="CA110" s="60"/>
      <c r="CB110" s="60"/>
      <c r="CC110" s="60"/>
      <c r="CD110" s="60"/>
      <c r="CE110" s="60"/>
      <c r="CF110" s="60"/>
      <c r="CG110" s="60"/>
      <c r="CH110" s="60"/>
      <c r="CI110" s="60"/>
      <c r="CJ110" s="60"/>
      <c r="CK110" s="60"/>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c r="DQ110" s="60"/>
      <c r="DR110" s="60"/>
      <c r="DS110" s="60"/>
      <c r="DT110" s="60"/>
      <c r="DU110" s="60"/>
      <c r="DV110" s="60"/>
      <c r="DW110" s="60"/>
      <c r="DX110" s="60"/>
      <c r="DY110" s="60"/>
      <c r="DZ110" s="60"/>
      <c r="EA110" s="60"/>
      <c r="EB110" s="60"/>
      <c r="EC110" s="60"/>
      <c r="ED110" s="60"/>
      <c r="EE110" s="60"/>
      <c r="EF110" s="60"/>
      <c r="EG110" s="60"/>
      <c r="EH110" s="60"/>
      <c r="EI110" s="60"/>
      <c r="EJ110" s="60"/>
      <c r="EK110" s="60"/>
      <c r="EL110" s="60"/>
      <c r="EM110" s="60"/>
      <c r="EN110" s="60"/>
      <c r="EO110" s="60"/>
      <c r="EP110" s="60"/>
      <c r="EQ110" s="60"/>
      <c r="ER110" s="60"/>
      <c r="ES110" s="60"/>
      <c r="ET110" s="60"/>
      <c r="EU110" s="60"/>
      <c r="EV110" s="60"/>
      <c r="EW110" s="60"/>
      <c r="EX110" s="60"/>
      <c r="EY110" s="60"/>
      <c r="EZ110" s="60"/>
      <c r="FA110" s="60"/>
      <c r="FB110" s="60"/>
      <c r="FC110" s="60"/>
      <c r="FD110" s="60"/>
      <c r="FE110" s="60">
        <v>35</v>
      </c>
      <c r="FF110" s="60">
        <v>110</v>
      </c>
      <c r="FG110" s="60">
        <v>73</v>
      </c>
      <c r="FH110" s="60">
        <v>70</v>
      </c>
      <c r="FI110" s="60">
        <v>70</v>
      </c>
      <c r="FJ110" s="60">
        <v>92</v>
      </c>
      <c r="FK110" s="60">
        <v>49</v>
      </c>
      <c r="FL110" s="60">
        <v>98</v>
      </c>
      <c r="FM110" s="60">
        <v>34</v>
      </c>
      <c r="FN110" s="60">
        <v>40</v>
      </c>
      <c r="FO110" s="60">
        <v>94</v>
      </c>
      <c r="FP110" s="60">
        <v>96</v>
      </c>
      <c r="FQ110" s="60">
        <v>35</v>
      </c>
      <c r="FR110" s="60"/>
      <c r="FS110" s="60"/>
      <c r="FT110" s="60"/>
      <c r="FU110" s="60"/>
      <c r="FV110" s="60"/>
      <c r="FW110" s="60"/>
      <c r="FX110" s="60"/>
      <c r="FY110" s="60"/>
      <c r="FZ110" s="60"/>
      <c r="GA110" s="60"/>
      <c r="GB110" s="60"/>
      <c r="GC110" s="60"/>
      <c r="GD110" s="60"/>
      <c r="GE110" s="60"/>
      <c r="GF110" s="60"/>
      <c r="GG110" s="60"/>
      <c r="GH110" s="60"/>
      <c r="GI110" s="60"/>
      <c r="GJ110" s="60"/>
      <c r="GK110" s="60"/>
      <c r="GL110" s="60"/>
      <c r="GM110" s="60"/>
      <c r="GN110" s="60"/>
      <c r="GO110" s="60"/>
      <c r="GP110" s="60"/>
      <c r="GQ110" s="60"/>
      <c r="GR110" s="60"/>
      <c r="GS110" s="60"/>
      <c r="GT110" s="60"/>
      <c r="GU110" s="60"/>
      <c r="GV110" s="60"/>
      <c r="GW110" s="60"/>
      <c r="GX110" s="60"/>
      <c r="GY110" s="60"/>
      <c r="GZ110" s="60"/>
      <c r="HA110" s="60"/>
      <c r="HB110" s="60"/>
      <c r="HC110" s="60"/>
      <c r="HD110" s="60"/>
      <c r="HE110" s="60"/>
      <c r="HF110" s="60"/>
      <c r="HG110" s="60"/>
      <c r="HH110" s="60"/>
      <c r="HI110" s="60"/>
      <c r="HJ110" s="60"/>
      <c r="HK110" s="60"/>
      <c r="HL110" s="60"/>
      <c r="HM110" s="60"/>
      <c r="HN110" s="60"/>
      <c r="HO110" s="60"/>
      <c r="HP110" s="60"/>
      <c r="HQ110" s="60"/>
      <c r="HR110" s="60"/>
      <c r="HS110" s="60"/>
      <c r="HT110" s="60"/>
      <c r="HU110" s="60"/>
      <c r="HV110" s="60"/>
    </row>
    <row r="111" spans="2:230">
      <c r="B111" s="60" t="s">
        <v>82</v>
      </c>
      <c r="C111" s="63" t="s">
        <v>1172</v>
      </c>
      <c r="D111" s="62"/>
      <c r="E111" s="60">
        <v>689</v>
      </c>
      <c r="F111" s="60">
        <v>119</v>
      </c>
      <c r="G111" s="61">
        <f>(F111/E111)*100</f>
        <v>17.271407837445572</v>
      </c>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60"/>
      <c r="BU111" s="60"/>
      <c r="BV111" s="60"/>
      <c r="BW111" s="60"/>
      <c r="BX111" s="60"/>
      <c r="BY111" s="60"/>
      <c r="BZ111" s="60"/>
      <c r="CA111" s="60"/>
      <c r="CB111" s="60"/>
      <c r="CC111" s="60"/>
      <c r="CD111" s="60"/>
      <c r="CE111" s="60"/>
      <c r="CF111" s="60"/>
      <c r="CG111" s="60"/>
      <c r="CH111" s="60"/>
      <c r="CI111" s="60"/>
      <c r="CJ111" s="60"/>
      <c r="CK111" s="60"/>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c r="DQ111" s="60"/>
      <c r="DR111" s="60"/>
      <c r="DS111" s="60"/>
      <c r="DT111" s="60"/>
      <c r="DU111" s="60"/>
      <c r="DV111" s="60"/>
      <c r="DW111" s="60"/>
      <c r="DX111" s="60"/>
      <c r="DY111" s="60"/>
      <c r="DZ111" s="60"/>
      <c r="EA111" s="60"/>
      <c r="EB111" s="60"/>
      <c r="EC111" s="60"/>
      <c r="ED111" s="60"/>
      <c r="EE111" s="60"/>
      <c r="EF111" s="60"/>
      <c r="EG111" s="60"/>
      <c r="EH111" s="60"/>
      <c r="EI111" s="60"/>
      <c r="EJ111" s="60"/>
      <c r="EK111" s="60"/>
      <c r="EL111" s="60"/>
      <c r="EM111" s="60"/>
      <c r="EN111" s="60"/>
      <c r="EO111" s="60"/>
      <c r="EP111" s="60"/>
      <c r="EQ111" s="60"/>
      <c r="ER111" s="60"/>
      <c r="ES111" s="60"/>
      <c r="ET111" s="60"/>
      <c r="EU111" s="60"/>
      <c r="EV111" s="60"/>
      <c r="EW111" s="60"/>
      <c r="EX111" s="60"/>
      <c r="EY111" s="60"/>
      <c r="EZ111" s="60"/>
      <c r="FA111" s="60"/>
      <c r="FB111" s="60"/>
      <c r="FC111" s="60"/>
      <c r="FD111" s="60"/>
      <c r="FE111" s="60">
        <v>33</v>
      </c>
      <c r="FF111" s="60">
        <v>82</v>
      </c>
      <c r="FG111" s="60">
        <v>65</v>
      </c>
      <c r="FH111" s="60">
        <v>60</v>
      </c>
      <c r="FI111" s="60">
        <v>65</v>
      </c>
      <c r="FJ111" s="60">
        <v>75</v>
      </c>
      <c r="FK111" s="60">
        <v>33</v>
      </c>
      <c r="FL111" s="60">
        <v>74</v>
      </c>
      <c r="FM111" s="60">
        <v>29</v>
      </c>
      <c r="FN111" s="60">
        <v>29</v>
      </c>
      <c r="FO111" s="60">
        <v>79</v>
      </c>
      <c r="FP111" s="60">
        <v>72</v>
      </c>
      <c r="FQ111" s="60">
        <v>31</v>
      </c>
      <c r="FR111" s="60"/>
      <c r="FS111" s="60"/>
      <c r="FT111" s="60"/>
      <c r="FU111" s="60"/>
      <c r="FV111" s="60"/>
      <c r="FW111" s="60"/>
      <c r="FX111" s="60"/>
      <c r="FY111" s="60"/>
      <c r="FZ111" s="60"/>
      <c r="GA111" s="60"/>
      <c r="GB111" s="60"/>
      <c r="GC111" s="60"/>
      <c r="GD111" s="60"/>
      <c r="GE111" s="60"/>
      <c r="GF111" s="60"/>
      <c r="GG111" s="60"/>
      <c r="GH111" s="60"/>
      <c r="GI111" s="60"/>
      <c r="GJ111" s="60"/>
      <c r="GK111" s="60"/>
      <c r="GL111" s="60"/>
      <c r="GM111" s="60"/>
      <c r="GN111" s="60"/>
      <c r="GO111" s="60"/>
      <c r="GP111" s="60"/>
      <c r="GQ111" s="60"/>
      <c r="GR111" s="60"/>
      <c r="GS111" s="60"/>
      <c r="GT111" s="60"/>
      <c r="GU111" s="60"/>
      <c r="GV111" s="60"/>
      <c r="GW111" s="60"/>
      <c r="GX111" s="60"/>
      <c r="GY111" s="60"/>
      <c r="GZ111" s="60"/>
      <c r="HA111" s="60"/>
      <c r="HB111" s="60"/>
      <c r="HC111" s="60"/>
      <c r="HD111" s="60"/>
      <c r="HE111" s="60"/>
      <c r="HF111" s="60"/>
      <c r="HG111" s="60"/>
      <c r="HH111" s="60"/>
      <c r="HI111" s="60"/>
      <c r="HJ111" s="60"/>
      <c r="HK111" s="60"/>
      <c r="HL111" s="60"/>
      <c r="HM111" s="60"/>
      <c r="HN111" s="60"/>
      <c r="HO111" s="60"/>
      <c r="HP111" s="60"/>
      <c r="HQ111" s="60"/>
      <c r="HR111" s="60"/>
      <c r="HS111" s="60"/>
      <c r="HT111" s="60"/>
      <c r="HU111" s="60"/>
      <c r="HV111" s="60"/>
    </row>
    <row r="112" spans="2:230">
      <c r="B112" s="60" t="s">
        <v>83</v>
      </c>
      <c r="C112" s="63" t="s">
        <v>1172</v>
      </c>
      <c r="D112" s="62"/>
      <c r="E112" s="60">
        <v>873</v>
      </c>
      <c r="F112" s="60">
        <v>76</v>
      </c>
      <c r="G112" s="61">
        <f>(F112/E112)*100</f>
        <v>8.7056128293241688</v>
      </c>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60"/>
      <c r="CD112" s="60"/>
      <c r="CE112" s="60"/>
      <c r="CF112" s="60"/>
      <c r="CG112" s="60"/>
      <c r="CH112" s="60"/>
      <c r="CI112" s="60"/>
      <c r="CJ112" s="60"/>
      <c r="CK112" s="60"/>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c r="DQ112" s="60"/>
      <c r="DR112" s="60"/>
      <c r="DS112" s="60"/>
      <c r="DT112" s="60"/>
      <c r="DU112" s="60"/>
      <c r="DV112" s="60"/>
      <c r="DW112" s="60"/>
      <c r="DX112" s="60"/>
      <c r="DY112" s="60"/>
      <c r="DZ112" s="60"/>
      <c r="EA112" s="60"/>
      <c r="EB112" s="60"/>
      <c r="EC112" s="60"/>
      <c r="ED112" s="60"/>
      <c r="EE112" s="60"/>
      <c r="EF112" s="60"/>
      <c r="EG112" s="60"/>
      <c r="EH112" s="60"/>
      <c r="EI112" s="60"/>
      <c r="EJ112" s="60"/>
      <c r="EK112" s="60"/>
      <c r="EL112" s="60"/>
      <c r="EM112" s="60"/>
      <c r="EN112" s="60"/>
      <c r="EO112" s="60"/>
      <c r="EP112" s="60"/>
      <c r="EQ112" s="60"/>
      <c r="ER112" s="60"/>
      <c r="ES112" s="60"/>
      <c r="ET112" s="60"/>
      <c r="EU112" s="60"/>
      <c r="EV112" s="60"/>
      <c r="EW112" s="60"/>
      <c r="EX112" s="60"/>
      <c r="EY112" s="60"/>
      <c r="EZ112" s="60"/>
      <c r="FA112" s="60"/>
      <c r="FB112" s="60"/>
      <c r="FC112" s="60"/>
      <c r="FD112" s="60"/>
      <c r="FE112" s="60">
        <v>33</v>
      </c>
      <c r="FF112" s="60">
        <v>39</v>
      </c>
      <c r="FG112" s="60">
        <v>54</v>
      </c>
      <c r="FH112" s="60">
        <v>49</v>
      </c>
      <c r="FI112" s="60">
        <v>52</v>
      </c>
      <c r="FJ112" s="60">
        <v>35</v>
      </c>
      <c r="FK112" s="60">
        <v>32</v>
      </c>
      <c r="FL112" s="60">
        <v>39</v>
      </c>
      <c r="FM112" s="60">
        <v>30</v>
      </c>
      <c r="FN112" s="60">
        <v>30</v>
      </c>
      <c r="FO112" s="60">
        <v>40</v>
      </c>
      <c r="FP112" s="60">
        <v>33</v>
      </c>
      <c r="FQ112" s="60">
        <v>26</v>
      </c>
      <c r="FR112" s="60"/>
      <c r="FS112" s="60"/>
      <c r="FT112" s="60"/>
      <c r="FU112" s="60"/>
      <c r="FV112" s="60"/>
      <c r="FW112" s="60"/>
      <c r="FX112" s="60"/>
      <c r="FY112" s="60"/>
      <c r="FZ112" s="60"/>
      <c r="GA112" s="60"/>
      <c r="GB112" s="60"/>
      <c r="GC112" s="60"/>
      <c r="GD112" s="60"/>
      <c r="GE112" s="60"/>
      <c r="GF112" s="60"/>
      <c r="GG112" s="60"/>
      <c r="GH112" s="60"/>
      <c r="GI112" s="60"/>
      <c r="GJ112" s="60"/>
      <c r="GK112" s="60"/>
      <c r="GL112" s="60"/>
      <c r="GM112" s="60"/>
      <c r="GN112" s="60"/>
      <c r="GO112" s="60"/>
      <c r="GP112" s="60"/>
      <c r="GQ112" s="60"/>
      <c r="GR112" s="60"/>
      <c r="GS112" s="60"/>
      <c r="GT112" s="60"/>
      <c r="GU112" s="60"/>
      <c r="GV112" s="60"/>
      <c r="GW112" s="60"/>
      <c r="GX112" s="60"/>
      <c r="GY112" s="60"/>
      <c r="GZ112" s="60"/>
      <c r="HA112" s="60"/>
      <c r="HB112" s="60"/>
      <c r="HC112" s="60"/>
      <c r="HD112" s="60"/>
      <c r="HE112" s="60"/>
      <c r="HF112" s="60"/>
      <c r="HG112" s="60"/>
      <c r="HH112" s="60"/>
      <c r="HI112" s="60"/>
      <c r="HJ112" s="60"/>
      <c r="HK112" s="60"/>
      <c r="HL112" s="60"/>
      <c r="HM112" s="60"/>
      <c r="HN112" s="60"/>
      <c r="HO112" s="60"/>
      <c r="HP112" s="60"/>
      <c r="HQ112" s="60"/>
      <c r="HR112" s="60"/>
      <c r="HS112" s="60"/>
      <c r="HT112" s="60"/>
      <c r="HU112" s="60"/>
      <c r="HV112" s="60"/>
    </row>
    <row r="113" spans="2:230">
      <c r="B113" s="60" t="s">
        <v>84</v>
      </c>
      <c r="C113" s="63" t="s">
        <v>1172</v>
      </c>
      <c r="D113" s="62"/>
      <c r="E113" s="60">
        <v>835</v>
      </c>
      <c r="F113" s="60">
        <v>204</v>
      </c>
      <c r="G113" s="61">
        <f>(F113/E113)*100</f>
        <v>24.431137724550897</v>
      </c>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60"/>
      <c r="BT113" s="60"/>
      <c r="BU113" s="60"/>
      <c r="BV113" s="60"/>
      <c r="BW113" s="60"/>
      <c r="BX113" s="60"/>
      <c r="BY113" s="60"/>
      <c r="BZ113" s="60"/>
      <c r="CA113" s="60"/>
      <c r="CB113" s="60"/>
      <c r="CC113" s="60"/>
      <c r="CD113" s="60"/>
      <c r="CE113" s="60"/>
      <c r="CF113" s="60"/>
      <c r="CG113" s="60"/>
      <c r="CH113" s="60"/>
      <c r="CI113" s="60"/>
      <c r="CJ113" s="60"/>
      <c r="CK113" s="60"/>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c r="DQ113" s="60"/>
      <c r="DR113" s="60"/>
      <c r="DS113" s="60"/>
      <c r="DT113" s="60"/>
      <c r="DU113" s="60"/>
      <c r="DV113" s="60"/>
      <c r="DW113" s="60"/>
      <c r="DX113" s="60"/>
      <c r="DY113" s="60"/>
      <c r="DZ113" s="60"/>
      <c r="EA113" s="60"/>
      <c r="EB113" s="60"/>
      <c r="EC113" s="60"/>
      <c r="ED113" s="60"/>
      <c r="EE113" s="60"/>
      <c r="EF113" s="60"/>
      <c r="EG113" s="60"/>
      <c r="EH113" s="60"/>
      <c r="EI113" s="60"/>
      <c r="EJ113" s="60"/>
      <c r="EK113" s="60"/>
      <c r="EL113" s="60"/>
      <c r="EM113" s="60"/>
      <c r="EN113" s="60"/>
      <c r="EO113" s="60"/>
      <c r="EP113" s="60"/>
      <c r="EQ113" s="60"/>
      <c r="ER113" s="60"/>
      <c r="ES113" s="60"/>
      <c r="ET113" s="60"/>
      <c r="EU113" s="60"/>
      <c r="EV113" s="60"/>
      <c r="EW113" s="60"/>
      <c r="EX113" s="60"/>
      <c r="EY113" s="60"/>
      <c r="EZ113" s="60"/>
      <c r="FA113" s="60"/>
      <c r="FB113" s="60"/>
      <c r="FC113" s="60"/>
      <c r="FD113" s="60"/>
      <c r="FE113" s="60">
        <v>117</v>
      </c>
      <c r="FF113" s="60">
        <v>78</v>
      </c>
      <c r="FG113" s="60">
        <v>151</v>
      </c>
      <c r="FH113" s="60">
        <v>134</v>
      </c>
      <c r="FI113" s="60">
        <v>145</v>
      </c>
      <c r="FJ113" s="60">
        <v>76</v>
      </c>
      <c r="FK113" s="60">
        <v>114</v>
      </c>
      <c r="FL113" s="60">
        <v>71</v>
      </c>
      <c r="FM113" s="60">
        <v>106</v>
      </c>
      <c r="FN113" s="60">
        <v>105</v>
      </c>
      <c r="FO113" s="60">
        <v>82</v>
      </c>
      <c r="FP113" s="60">
        <v>65</v>
      </c>
      <c r="FQ113" s="60">
        <v>115</v>
      </c>
      <c r="FR113" s="60"/>
      <c r="FS113" s="60"/>
      <c r="FT113" s="60"/>
      <c r="FU113" s="60"/>
      <c r="FV113" s="60"/>
      <c r="FW113" s="60"/>
      <c r="FX113" s="60"/>
      <c r="FY113" s="60"/>
      <c r="FZ113" s="60"/>
      <c r="GA113" s="60"/>
      <c r="GB113" s="60"/>
      <c r="GC113" s="60"/>
      <c r="GD113" s="60"/>
      <c r="GE113" s="60"/>
      <c r="GF113" s="60"/>
      <c r="GG113" s="60"/>
      <c r="GH113" s="60"/>
      <c r="GI113" s="60"/>
      <c r="GJ113" s="60"/>
      <c r="GK113" s="60"/>
      <c r="GL113" s="60"/>
      <c r="GM113" s="60"/>
      <c r="GN113" s="60"/>
      <c r="GO113" s="60"/>
      <c r="GP113" s="60"/>
      <c r="GQ113" s="60"/>
      <c r="GR113" s="60"/>
      <c r="GS113" s="60"/>
      <c r="GT113" s="60"/>
      <c r="GU113" s="60"/>
      <c r="GV113" s="60"/>
      <c r="GW113" s="60"/>
      <c r="GX113" s="60"/>
      <c r="GY113" s="60"/>
      <c r="GZ113" s="60"/>
      <c r="HA113" s="60"/>
      <c r="HB113" s="60"/>
      <c r="HC113" s="60"/>
      <c r="HD113" s="60"/>
      <c r="HE113" s="60"/>
      <c r="HF113" s="60"/>
      <c r="HG113" s="60"/>
      <c r="HH113" s="60"/>
      <c r="HI113" s="60"/>
      <c r="HJ113" s="60"/>
      <c r="HK113" s="60"/>
      <c r="HL113" s="60"/>
      <c r="HM113" s="60"/>
      <c r="HN113" s="60"/>
      <c r="HO113" s="60"/>
      <c r="HP113" s="60"/>
      <c r="HQ113" s="60"/>
      <c r="HR113" s="60"/>
      <c r="HS113" s="60"/>
      <c r="HT113" s="60"/>
      <c r="HU113" s="60"/>
      <c r="HV113" s="60"/>
    </row>
    <row r="114" spans="2:230">
      <c r="B114" s="60" t="s">
        <v>85</v>
      </c>
      <c r="C114" s="63" t="s">
        <v>1172</v>
      </c>
      <c r="D114" s="62"/>
      <c r="E114" s="60">
        <v>903</v>
      </c>
      <c r="F114" s="60">
        <v>170</v>
      </c>
      <c r="G114" s="61">
        <f>(F114/E114)*100</f>
        <v>18.826135105204873</v>
      </c>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60"/>
      <c r="BT114" s="60"/>
      <c r="BU114" s="60"/>
      <c r="BV114" s="60"/>
      <c r="BW114" s="60"/>
      <c r="BX114" s="60"/>
      <c r="BY114" s="60"/>
      <c r="BZ114" s="60"/>
      <c r="CA114" s="60"/>
      <c r="CB114" s="60"/>
      <c r="CC114" s="60"/>
      <c r="CD114" s="60"/>
      <c r="CE114" s="60"/>
      <c r="CF114" s="60"/>
      <c r="CG114" s="60"/>
      <c r="CH114" s="60"/>
      <c r="CI114" s="60"/>
      <c r="CJ114" s="60"/>
      <c r="CK114" s="60"/>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c r="DQ114" s="60"/>
      <c r="DR114" s="60"/>
      <c r="DS114" s="60"/>
      <c r="DT114" s="60"/>
      <c r="DU114" s="60"/>
      <c r="DV114" s="60"/>
      <c r="DW114" s="60"/>
      <c r="DX114" s="60"/>
      <c r="DY114" s="60"/>
      <c r="DZ114" s="60"/>
      <c r="EA114" s="60"/>
      <c r="EB114" s="60"/>
      <c r="EC114" s="60"/>
      <c r="ED114" s="60"/>
      <c r="EE114" s="60"/>
      <c r="EF114" s="60"/>
      <c r="EG114" s="60"/>
      <c r="EH114" s="60"/>
      <c r="EI114" s="60"/>
      <c r="EJ114" s="60"/>
      <c r="EK114" s="60"/>
      <c r="EL114" s="60"/>
      <c r="EM114" s="60"/>
      <c r="EN114" s="60"/>
      <c r="EO114" s="60"/>
      <c r="EP114" s="60"/>
      <c r="EQ114" s="60"/>
      <c r="ER114" s="60"/>
      <c r="ES114" s="60"/>
      <c r="ET114" s="60"/>
      <c r="EU114" s="60"/>
      <c r="EV114" s="60"/>
      <c r="EW114" s="60"/>
      <c r="EX114" s="60"/>
      <c r="EY114" s="60"/>
      <c r="EZ114" s="60"/>
      <c r="FA114" s="60"/>
      <c r="FB114" s="60"/>
      <c r="FC114" s="60"/>
      <c r="FD114" s="60"/>
      <c r="FE114" s="60">
        <v>83</v>
      </c>
      <c r="FF114" s="60">
        <v>78</v>
      </c>
      <c r="FG114" s="60">
        <v>106</v>
      </c>
      <c r="FH114" s="60">
        <v>99</v>
      </c>
      <c r="FI114" s="60">
        <v>106</v>
      </c>
      <c r="FJ114" s="60">
        <v>75</v>
      </c>
      <c r="FK114" s="60">
        <v>72</v>
      </c>
      <c r="FL114" s="60">
        <v>82</v>
      </c>
      <c r="FM114" s="60">
        <v>61</v>
      </c>
      <c r="FN114" s="60">
        <v>67</v>
      </c>
      <c r="FO114" s="60">
        <v>79</v>
      </c>
      <c r="FP114" s="60">
        <v>73</v>
      </c>
      <c r="FQ114" s="60">
        <v>72</v>
      </c>
      <c r="FR114" s="60"/>
      <c r="FS114" s="60"/>
      <c r="FT114" s="60"/>
      <c r="FU114" s="60"/>
      <c r="FV114" s="60"/>
      <c r="FW114" s="60"/>
      <c r="FX114" s="60"/>
      <c r="FY114" s="60"/>
      <c r="FZ114" s="60"/>
      <c r="GA114" s="60"/>
      <c r="GB114" s="60"/>
      <c r="GC114" s="60"/>
      <c r="GD114" s="60"/>
      <c r="GE114" s="60"/>
      <c r="GF114" s="60"/>
      <c r="GG114" s="60"/>
      <c r="GH114" s="60"/>
      <c r="GI114" s="60"/>
      <c r="GJ114" s="60"/>
      <c r="GK114" s="60"/>
      <c r="GL114" s="60"/>
      <c r="GM114" s="60"/>
      <c r="GN114" s="60"/>
      <c r="GO114" s="60"/>
      <c r="GP114" s="60"/>
      <c r="GQ114" s="60"/>
      <c r="GR114" s="60"/>
      <c r="GS114" s="60"/>
      <c r="GT114" s="60"/>
      <c r="GU114" s="60"/>
      <c r="GV114" s="60"/>
      <c r="GW114" s="60"/>
      <c r="GX114" s="60"/>
      <c r="GY114" s="60"/>
      <c r="GZ114" s="60"/>
      <c r="HA114" s="60"/>
      <c r="HB114" s="60"/>
      <c r="HC114" s="60"/>
      <c r="HD114" s="60"/>
      <c r="HE114" s="60"/>
      <c r="HF114" s="60"/>
      <c r="HG114" s="60"/>
      <c r="HH114" s="60"/>
      <c r="HI114" s="60"/>
      <c r="HJ114" s="60"/>
      <c r="HK114" s="60"/>
      <c r="HL114" s="60"/>
      <c r="HM114" s="60"/>
      <c r="HN114" s="60"/>
      <c r="HO114" s="60"/>
      <c r="HP114" s="60"/>
      <c r="HQ114" s="60"/>
      <c r="HR114" s="60"/>
      <c r="HS114" s="60"/>
      <c r="HT114" s="60"/>
      <c r="HU114" s="60"/>
      <c r="HV114" s="60"/>
    </row>
    <row r="115" spans="2:230">
      <c r="B115" s="60" t="s">
        <v>86</v>
      </c>
      <c r="C115" s="63" t="s">
        <v>1172</v>
      </c>
      <c r="D115" s="62"/>
      <c r="E115" s="60">
        <v>989</v>
      </c>
      <c r="F115" s="60">
        <v>74</v>
      </c>
      <c r="G115" s="61">
        <f>(F115/E115)*100</f>
        <v>7.4823053589484321</v>
      </c>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c r="BV115" s="60"/>
      <c r="BW115" s="60"/>
      <c r="BX115" s="60"/>
      <c r="BY115" s="60"/>
      <c r="BZ115" s="60"/>
      <c r="CA115" s="60"/>
      <c r="CB115" s="60"/>
      <c r="CC115" s="60"/>
      <c r="CD115" s="60"/>
      <c r="CE115" s="60"/>
      <c r="CF115" s="60"/>
      <c r="CG115" s="60"/>
      <c r="CH115" s="60"/>
      <c r="CI115" s="60"/>
      <c r="CJ115" s="60"/>
      <c r="CK115" s="60"/>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c r="DQ115" s="60"/>
      <c r="DR115" s="60"/>
      <c r="DS115" s="60"/>
      <c r="DT115" s="60"/>
      <c r="DU115" s="60"/>
      <c r="DV115" s="60"/>
      <c r="DW115" s="60"/>
      <c r="DX115" s="60"/>
      <c r="DY115" s="60"/>
      <c r="DZ115" s="60"/>
      <c r="EA115" s="60"/>
      <c r="EB115" s="60"/>
      <c r="EC115" s="60"/>
      <c r="ED115" s="60"/>
      <c r="EE115" s="60"/>
      <c r="EF115" s="60"/>
      <c r="EG115" s="60"/>
      <c r="EH115" s="60"/>
      <c r="EI115" s="60"/>
      <c r="EJ115" s="60"/>
      <c r="EK115" s="60"/>
      <c r="EL115" s="60"/>
      <c r="EM115" s="60"/>
      <c r="EN115" s="60"/>
      <c r="EO115" s="60"/>
      <c r="EP115" s="60"/>
      <c r="EQ115" s="60"/>
      <c r="ER115" s="60"/>
      <c r="ES115" s="60"/>
      <c r="ET115" s="60"/>
      <c r="EU115" s="60"/>
      <c r="EV115" s="60"/>
      <c r="EW115" s="60"/>
      <c r="EX115" s="60"/>
      <c r="EY115" s="60"/>
      <c r="EZ115" s="60"/>
      <c r="FA115" s="60"/>
      <c r="FB115" s="60"/>
      <c r="FC115" s="60"/>
      <c r="FD115" s="60"/>
      <c r="FE115" s="60">
        <v>19</v>
      </c>
      <c r="FF115" s="60">
        <v>49</v>
      </c>
      <c r="FG115" s="60">
        <v>42</v>
      </c>
      <c r="FH115" s="60">
        <v>34</v>
      </c>
      <c r="FI115" s="60">
        <v>37</v>
      </c>
      <c r="FJ115" s="60">
        <v>42</v>
      </c>
      <c r="FK115" s="60">
        <v>24</v>
      </c>
      <c r="FL115" s="60">
        <v>41</v>
      </c>
      <c r="FM115" s="60">
        <v>23</v>
      </c>
      <c r="FN115" s="60">
        <v>26</v>
      </c>
      <c r="FO115" s="60">
        <v>42</v>
      </c>
      <c r="FP115" s="60">
        <v>38</v>
      </c>
      <c r="FQ115" s="60">
        <v>22</v>
      </c>
      <c r="FR115" s="60"/>
      <c r="FS115" s="60"/>
      <c r="FT115" s="60"/>
      <c r="FU115" s="60"/>
      <c r="FV115" s="60"/>
      <c r="FW115" s="60"/>
      <c r="FX115" s="60"/>
      <c r="FY115" s="60"/>
      <c r="FZ115" s="60"/>
      <c r="GA115" s="60"/>
      <c r="GB115" s="60"/>
      <c r="GC115" s="60"/>
      <c r="GD115" s="60"/>
      <c r="GE115" s="60"/>
      <c r="GF115" s="60"/>
      <c r="GG115" s="60"/>
      <c r="GH115" s="60"/>
      <c r="GI115" s="60"/>
      <c r="GJ115" s="60"/>
      <c r="GK115" s="60"/>
      <c r="GL115" s="60"/>
      <c r="GM115" s="60"/>
      <c r="GN115" s="60"/>
      <c r="GO115" s="60"/>
      <c r="GP115" s="60"/>
      <c r="GQ115" s="60"/>
      <c r="GR115" s="60"/>
      <c r="GS115" s="60"/>
      <c r="GT115" s="60"/>
      <c r="GU115" s="60"/>
      <c r="GV115" s="60"/>
      <c r="GW115" s="60"/>
      <c r="GX115" s="60"/>
      <c r="GY115" s="60"/>
      <c r="GZ115" s="60"/>
      <c r="HA115" s="60"/>
      <c r="HB115" s="60"/>
      <c r="HC115" s="60"/>
      <c r="HD115" s="60"/>
      <c r="HE115" s="60"/>
      <c r="HF115" s="60"/>
      <c r="HG115" s="60"/>
      <c r="HH115" s="60"/>
      <c r="HI115" s="60"/>
      <c r="HJ115" s="60"/>
      <c r="HK115" s="60"/>
      <c r="HL115" s="60"/>
      <c r="HM115" s="60"/>
      <c r="HN115" s="60"/>
      <c r="HO115" s="60"/>
      <c r="HP115" s="60"/>
      <c r="HQ115" s="60"/>
      <c r="HR115" s="60"/>
      <c r="HS115" s="60"/>
      <c r="HT115" s="60"/>
      <c r="HU115" s="60"/>
      <c r="HV115" s="60"/>
    </row>
    <row r="116" spans="2:230">
      <c r="B116" s="60" t="s">
        <v>87</v>
      </c>
      <c r="C116" s="63" t="s">
        <v>1172</v>
      </c>
      <c r="D116" s="62"/>
      <c r="E116" s="60">
        <v>1021</v>
      </c>
      <c r="F116" s="60">
        <v>191</v>
      </c>
      <c r="G116" s="61">
        <f>(F116/E116)*100</f>
        <v>18.707149853085212</v>
      </c>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c r="CA116" s="60"/>
      <c r="CB116" s="60"/>
      <c r="CC116" s="60"/>
      <c r="CD116" s="60"/>
      <c r="CE116" s="60"/>
      <c r="CF116" s="60"/>
      <c r="CG116" s="60"/>
      <c r="CH116" s="60"/>
      <c r="CI116" s="60"/>
      <c r="CJ116" s="60"/>
      <c r="CK116" s="60"/>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c r="DQ116" s="60"/>
      <c r="DR116" s="60"/>
      <c r="DS116" s="60"/>
      <c r="DT116" s="60"/>
      <c r="DU116" s="60"/>
      <c r="DV116" s="60"/>
      <c r="DW116" s="60"/>
      <c r="DX116" s="60"/>
      <c r="DY116" s="60"/>
      <c r="DZ116" s="60"/>
      <c r="EA116" s="60"/>
      <c r="EB116" s="60"/>
      <c r="EC116" s="60"/>
      <c r="ED116" s="60"/>
      <c r="EE116" s="60"/>
      <c r="EF116" s="60"/>
      <c r="EG116" s="60"/>
      <c r="EH116" s="60"/>
      <c r="EI116" s="60"/>
      <c r="EJ116" s="60"/>
      <c r="EK116" s="60"/>
      <c r="EL116" s="60"/>
      <c r="EM116" s="60"/>
      <c r="EN116" s="60"/>
      <c r="EO116" s="60"/>
      <c r="EP116" s="60"/>
      <c r="EQ116" s="60"/>
      <c r="ER116" s="60"/>
      <c r="ES116" s="60"/>
      <c r="ET116" s="60"/>
      <c r="EU116" s="60"/>
      <c r="EV116" s="60"/>
      <c r="EW116" s="60"/>
      <c r="EX116" s="60"/>
      <c r="EY116" s="60"/>
      <c r="EZ116" s="60"/>
      <c r="FA116" s="60"/>
      <c r="FB116" s="60"/>
      <c r="FC116" s="60"/>
      <c r="FD116" s="60"/>
      <c r="FE116" s="60">
        <v>87</v>
      </c>
      <c r="FF116" s="60">
        <v>101</v>
      </c>
      <c r="FG116" s="60">
        <v>115</v>
      </c>
      <c r="FH116" s="60">
        <v>110</v>
      </c>
      <c r="FI116" s="60">
        <v>113</v>
      </c>
      <c r="FJ116" s="60">
        <v>94</v>
      </c>
      <c r="FK116" s="60">
        <v>89</v>
      </c>
      <c r="FL116" s="60">
        <v>92</v>
      </c>
      <c r="FM116" s="60">
        <v>81</v>
      </c>
      <c r="FN116" s="60">
        <v>76</v>
      </c>
      <c r="FO116" s="60">
        <v>93</v>
      </c>
      <c r="FP116" s="60">
        <v>83</v>
      </c>
      <c r="FQ116" s="60">
        <v>83</v>
      </c>
      <c r="FR116" s="60"/>
      <c r="FS116" s="60"/>
      <c r="FT116" s="60"/>
      <c r="FU116" s="60"/>
      <c r="FV116" s="60"/>
      <c r="FW116" s="60"/>
      <c r="FX116" s="60"/>
      <c r="FY116" s="60"/>
      <c r="FZ116" s="60"/>
      <c r="GA116" s="60"/>
      <c r="GB116" s="60"/>
      <c r="GC116" s="60"/>
      <c r="GD116" s="60"/>
      <c r="GE116" s="60"/>
      <c r="GF116" s="60"/>
      <c r="GG116" s="60"/>
      <c r="GH116" s="60"/>
      <c r="GI116" s="60"/>
      <c r="GJ116" s="60"/>
      <c r="GK116" s="60"/>
      <c r="GL116" s="60"/>
      <c r="GM116" s="60"/>
      <c r="GN116" s="60"/>
      <c r="GO116" s="60"/>
      <c r="GP116" s="60"/>
      <c r="GQ116" s="60"/>
      <c r="GR116" s="60"/>
      <c r="GS116" s="60"/>
      <c r="GT116" s="60"/>
      <c r="GU116" s="60"/>
      <c r="GV116" s="60"/>
      <c r="GW116" s="60"/>
      <c r="GX116" s="60"/>
      <c r="GY116" s="60"/>
      <c r="GZ116" s="60"/>
      <c r="HA116" s="60"/>
      <c r="HB116" s="60"/>
      <c r="HC116" s="60"/>
      <c r="HD116" s="60"/>
      <c r="HE116" s="60"/>
      <c r="HF116" s="60"/>
      <c r="HG116" s="60"/>
      <c r="HH116" s="60"/>
      <c r="HI116" s="60"/>
      <c r="HJ116" s="60"/>
      <c r="HK116" s="60"/>
      <c r="HL116" s="60"/>
      <c r="HM116" s="60"/>
      <c r="HN116" s="60"/>
      <c r="HO116" s="60"/>
      <c r="HP116" s="60"/>
      <c r="HQ116" s="60"/>
      <c r="HR116" s="60"/>
      <c r="HS116" s="60"/>
      <c r="HT116" s="60"/>
      <c r="HU116" s="60"/>
      <c r="HV116" s="60"/>
    </row>
    <row r="117" spans="2:230">
      <c r="B117" s="60" t="s">
        <v>88</v>
      </c>
      <c r="C117" s="63" t="s">
        <v>1172</v>
      </c>
      <c r="D117" s="62"/>
      <c r="E117" s="60">
        <v>852</v>
      </c>
      <c r="F117" s="60">
        <v>92</v>
      </c>
      <c r="G117" s="61">
        <f>(F117/E117)*100</f>
        <v>10.7981220657277</v>
      </c>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v>31</v>
      </c>
      <c r="FF117" s="60">
        <v>57</v>
      </c>
      <c r="FG117" s="60">
        <v>40</v>
      </c>
      <c r="FH117" s="60">
        <v>40</v>
      </c>
      <c r="FI117" s="60">
        <v>40</v>
      </c>
      <c r="FJ117" s="60">
        <v>61</v>
      </c>
      <c r="FK117" s="60">
        <v>21</v>
      </c>
      <c r="FL117" s="60">
        <v>55</v>
      </c>
      <c r="FM117" s="60">
        <v>21</v>
      </c>
      <c r="FN117" s="60">
        <v>25</v>
      </c>
      <c r="FO117" s="60">
        <v>55</v>
      </c>
      <c r="FP117" s="60">
        <v>53</v>
      </c>
      <c r="FQ117" s="60">
        <v>22</v>
      </c>
      <c r="FR117" s="60"/>
      <c r="FS117" s="60"/>
      <c r="FT117" s="60"/>
      <c r="FU117" s="60"/>
      <c r="FV117" s="60"/>
      <c r="FW117" s="60"/>
      <c r="FX117" s="60"/>
      <c r="FY117" s="60"/>
      <c r="FZ117" s="60"/>
      <c r="GA117" s="60"/>
      <c r="GB117" s="60"/>
      <c r="GC117" s="60"/>
      <c r="GD117" s="60"/>
      <c r="GE117" s="60"/>
      <c r="GF117" s="60"/>
      <c r="GG117" s="60"/>
      <c r="GH117" s="60"/>
      <c r="GI117" s="60"/>
      <c r="GJ117" s="60"/>
      <c r="GK117" s="60"/>
      <c r="GL117" s="60"/>
      <c r="GM117" s="60"/>
      <c r="GN117" s="60"/>
      <c r="GO117" s="60"/>
      <c r="GP117" s="60"/>
      <c r="GQ117" s="60"/>
      <c r="GR117" s="60"/>
      <c r="GS117" s="60"/>
      <c r="GT117" s="60"/>
      <c r="GU117" s="60"/>
      <c r="GV117" s="60"/>
      <c r="GW117" s="60"/>
      <c r="GX117" s="60"/>
      <c r="GY117" s="60"/>
      <c r="GZ117" s="60"/>
      <c r="HA117" s="60"/>
      <c r="HB117" s="60"/>
      <c r="HC117" s="60"/>
      <c r="HD117" s="60"/>
      <c r="HE117" s="60"/>
      <c r="HF117" s="60"/>
      <c r="HG117" s="60"/>
      <c r="HH117" s="60"/>
      <c r="HI117" s="60"/>
      <c r="HJ117" s="60"/>
      <c r="HK117" s="60"/>
      <c r="HL117" s="60"/>
      <c r="HM117" s="60"/>
      <c r="HN117" s="60"/>
      <c r="HO117" s="60"/>
      <c r="HP117" s="60"/>
      <c r="HQ117" s="60"/>
      <c r="HR117" s="60"/>
      <c r="HS117" s="60"/>
      <c r="HT117" s="60"/>
      <c r="HU117" s="60"/>
      <c r="HV117" s="60"/>
    </row>
    <row r="118" spans="2:230">
      <c r="B118" s="60" t="s">
        <v>89</v>
      </c>
      <c r="C118" s="63" t="s">
        <v>1172</v>
      </c>
      <c r="D118" s="62"/>
      <c r="E118" s="60">
        <v>436</v>
      </c>
      <c r="F118" s="60">
        <v>54</v>
      </c>
      <c r="G118" s="61">
        <f>(F118/E118)*100</f>
        <v>12.385321100917432</v>
      </c>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c r="CA118" s="60"/>
      <c r="CB118" s="60"/>
      <c r="CC118" s="60"/>
      <c r="CD118" s="60"/>
      <c r="CE118" s="60"/>
      <c r="CF118" s="60"/>
      <c r="CG118" s="60"/>
      <c r="CH118" s="60"/>
      <c r="CI118" s="60"/>
      <c r="CJ118" s="60"/>
      <c r="CK118" s="60"/>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60"/>
      <c r="EX118" s="60"/>
      <c r="EY118" s="60"/>
      <c r="EZ118" s="60"/>
      <c r="FA118" s="60"/>
      <c r="FB118" s="60"/>
      <c r="FC118" s="60"/>
      <c r="FD118" s="60"/>
      <c r="FE118" s="60">
        <v>20</v>
      </c>
      <c r="FF118" s="60">
        <v>32</v>
      </c>
      <c r="FG118" s="60">
        <v>33</v>
      </c>
      <c r="FH118" s="60">
        <v>30</v>
      </c>
      <c r="FI118" s="60">
        <v>33</v>
      </c>
      <c r="FJ118" s="60">
        <v>30</v>
      </c>
      <c r="FK118" s="60">
        <v>14</v>
      </c>
      <c r="FL118" s="60">
        <v>29</v>
      </c>
      <c r="FM118" s="60">
        <v>16</v>
      </c>
      <c r="FN118" s="60">
        <v>17</v>
      </c>
      <c r="FO118" s="60">
        <v>34</v>
      </c>
      <c r="FP118" s="60">
        <v>30</v>
      </c>
      <c r="FQ118" s="60">
        <v>14</v>
      </c>
      <c r="FR118" s="60"/>
      <c r="FS118" s="60"/>
      <c r="FT118" s="60"/>
      <c r="FU118" s="60"/>
      <c r="FV118" s="60"/>
      <c r="FW118" s="60"/>
      <c r="FX118" s="60"/>
      <c r="FY118" s="60"/>
      <c r="FZ118" s="60"/>
      <c r="GA118" s="60"/>
      <c r="GB118" s="60"/>
      <c r="GC118" s="60"/>
      <c r="GD118" s="60"/>
      <c r="GE118" s="60"/>
      <c r="GF118" s="60"/>
      <c r="GG118" s="60"/>
      <c r="GH118" s="60"/>
      <c r="GI118" s="60"/>
      <c r="GJ118" s="60"/>
      <c r="GK118" s="60"/>
      <c r="GL118" s="60"/>
      <c r="GM118" s="60"/>
      <c r="GN118" s="60"/>
      <c r="GO118" s="60"/>
      <c r="GP118" s="60"/>
      <c r="GQ118" s="60"/>
      <c r="GR118" s="60"/>
      <c r="GS118" s="60"/>
      <c r="GT118" s="60"/>
      <c r="GU118" s="60"/>
      <c r="GV118" s="60"/>
      <c r="GW118" s="60"/>
      <c r="GX118" s="60"/>
      <c r="GY118" s="60"/>
      <c r="GZ118" s="60"/>
      <c r="HA118" s="60"/>
      <c r="HB118" s="60"/>
      <c r="HC118" s="60"/>
      <c r="HD118" s="60"/>
      <c r="HE118" s="60"/>
      <c r="HF118" s="60"/>
      <c r="HG118" s="60"/>
      <c r="HH118" s="60"/>
      <c r="HI118" s="60"/>
      <c r="HJ118" s="60"/>
      <c r="HK118" s="60"/>
      <c r="HL118" s="60"/>
      <c r="HM118" s="60"/>
      <c r="HN118" s="60"/>
      <c r="HO118" s="60"/>
      <c r="HP118" s="60"/>
      <c r="HQ118" s="60"/>
      <c r="HR118" s="60"/>
      <c r="HS118" s="60"/>
      <c r="HT118" s="60"/>
      <c r="HU118" s="60"/>
      <c r="HV118" s="60"/>
    </row>
    <row r="119" spans="2:230">
      <c r="B119" s="60" t="s">
        <v>90</v>
      </c>
      <c r="C119" s="63" t="s">
        <v>1172</v>
      </c>
      <c r="D119" s="62"/>
      <c r="E119" s="60">
        <v>911</v>
      </c>
      <c r="F119" s="60">
        <v>137</v>
      </c>
      <c r="G119" s="61">
        <f>(F119/E119)*100</f>
        <v>15.038419319429201</v>
      </c>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60"/>
      <c r="BT119" s="60"/>
      <c r="BU119" s="60"/>
      <c r="BV119" s="60"/>
      <c r="BW119" s="60"/>
      <c r="BX119" s="60"/>
      <c r="BY119" s="60"/>
      <c r="BZ119" s="60"/>
      <c r="CA119" s="60"/>
      <c r="CB119" s="60"/>
      <c r="CC119" s="60"/>
      <c r="CD119" s="60"/>
      <c r="CE119" s="60"/>
      <c r="CF119" s="60"/>
      <c r="CG119" s="60"/>
      <c r="CH119" s="60"/>
      <c r="CI119" s="60"/>
      <c r="CJ119" s="60"/>
      <c r="CK119" s="60"/>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c r="DQ119" s="60"/>
      <c r="DR119" s="60"/>
      <c r="DS119" s="60"/>
      <c r="DT119" s="60"/>
      <c r="DU119" s="60"/>
      <c r="DV119" s="60"/>
      <c r="DW119" s="60"/>
      <c r="DX119" s="60"/>
      <c r="DY119" s="60"/>
      <c r="DZ119" s="60"/>
      <c r="EA119" s="60"/>
      <c r="EB119" s="60"/>
      <c r="EC119" s="60"/>
      <c r="ED119" s="60"/>
      <c r="EE119" s="60"/>
      <c r="EF119" s="60"/>
      <c r="EG119" s="60"/>
      <c r="EH119" s="60"/>
      <c r="EI119" s="60"/>
      <c r="EJ119" s="60"/>
      <c r="EK119" s="60"/>
      <c r="EL119" s="60"/>
      <c r="EM119" s="60"/>
      <c r="EN119" s="60"/>
      <c r="EO119" s="60"/>
      <c r="EP119" s="60"/>
      <c r="EQ119" s="60"/>
      <c r="ER119" s="60"/>
      <c r="ES119" s="60"/>
      <c r="ET119" s="60"/>
      <c r="EU119" s="60"/>
      <c r="EV119" s="60"/>
      <c r="EW119" s="60"/>
      <c r="EX119" s="60"/>
      <c r="EY119" s="60"/>
      <c r="EZ119" s="60"/>
      <c r="FA119" s="60"/>
      <c r="FB119" s="60"/>
      <c r="FC119" s="60"/>
      <c r="FD119" s="60"/>
      <c r="FE119" s="60">
        <v>52</v>
      </c>
      <c r="FF119" s="60">
        <v>77</v>
      </c>
      <c r="FG119" s="60">
        <v>77</v>
      </c>
      <c r="FH119" s="60">
        <v>71</v>
      </c>
      <c r="FI119" s="60">
        <v>72</v>
      </c>
      <c r="FJ119" s="60">
        <v>72</v>
      </c>
      <c r="FK119" s="60">
        <v>49</v>
      </c>
      <c r="FL119" s="60">
        <v>76</v>
      </c>
      <c r="FM119" s="60">
        <v>43</v>
      </c>
      <c r="FN119" s="60">
        <v>43</v>
      </c>
      <c r="FO119" s="60">
        <v>74</v>
      </c>
      <c r="FP119" s="60">
        <v>67</v>
      </c>
      <c r="FQ119" s="60">
        <v>45</v>
      </c>
      <c r="FR119" s="60"/>
      <c r="FS119" s="60"/>
      <c r="FT119" s="60"/>
      <c r="FU119" s="60"/>
      <c r="FV119" s="60"/>
      <c r="FW119" s="60"/>
      <c r="FX119" s="60"/>
      <c r="FY119" s="60"/>
      <c r="FZ119" s="60"/>
      <c r="GA119" s="60"/>
      <c r="GB119" s="60"/>
      <c r="GC119" s="60"/>
      <c r="GD119" s="60"/>
      <c r="GE119" s="60"/>
      <c r="GF119" s="60"/>
      <c r="GG119" s="60"/>
      <c r="GH119" s="60"/>
      <c r="GI119" s="60"/>
      <c r="GJ119" s="60"/>
      <c r="GK119" s="60"/>
      <c r="GL119" s="60"/>
      <c r="GM119" s="60"/>
      <c r="GN119" s="60"/>
      <c r="GO119" s="60"/>
      <c r="GP119" s="60"/>
      <c r="GQ119" s="60"/>
      <c r="GR119" s="60"/>
      <c r="GS119" s="60"/>
      <c r="GT119" s="60"/>
      <c r="GU119" s="60"/>
      <c r="GV119" s="60"/>
      <c r="GW119" s="60"/>
      <c r="GX119" s="60"/>
      <c r="GY119" s="60"/>
      <c r="GZ119" s="60"/>
      <c r="HA119" s="60"/>
      <c r="HB119" s="60"/>
      <c r="HC119" s="60"/>
      <c r="HD119" s="60"/>
      <c r="HE119" s="60"/>
      <c r="HF119" s="60"/>
      <c r="HG119" s="60"/>
      <c r="HH119" s="60"/>
      <c r="HI119" s="60"/>
      <c r="HJ119" s="60"/>
      <c r="HK119" s="60"/>
      <c r="HL119" s="60"/>
      <c r="HM119" s="60"/>
      <c r="HN119" s="60"/>
      <c r="HO119" s="60"/>
      <c r="HP119" s="60"/>
      <c r="HQ119" s="60"/>
      <c r="HR119" s="60"/>
      <c r="HS119" s="60"/>
      <c r="HT119" s="60"/>
      <c r="HU119" s="60"/>
      <c r="HV119" s="60"/>
    </row>
    <row r="120" spans="2:230">
      <c r="B120" s="60" t="s">
        <v>91</v>
      </c>
      <c r="C120" s="63" t="s">
        <v>1172</v>
      </c>
      <c r="D120" s="62"/>
      <c r="E120" s="60">
        <v>1351</v>
      </c>
      <c r="F120" s="60">
        <v>144</v>
      </c>
      <c r="G120" s="61">
        <f>(F120/E120)*100</f>
        <v>10.658771280532939</v>
      </c>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60"/>
      <c r="BU120" s="60"/>
      <c r="BV120" s="60"/>
      <c r="BW120" s="60"/>
      <c r="BX120" s="60"/>
      <c r="BY120" s="60"/>
      <c r="BZ120" s="60"/>
      <c r="CA120" s="60"/>
      <c r="CB120" s="60"/>
      <c r="CC120" s="60"/>
      <c r="CD120" s="60"/>
      <c r="CE120" s="60"/>
      <c r="CF120" s="60"/>
      <c r="CG120" s="60"/>
      <c r="CH120" s="60"/>
      <c r="CI120" s="60"/>
      <c r="CJ120" s="60"/>
      <c r="CK120" s="60"/>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60"/>
      <c r="EX120" s="60"/>
      <c r="EY120" s="60"/>
      <c r="EZ120" s="60"/>
      <c r="FA120" s="60"/>
      <c r="FB120" s="60"/>
      <c r="FC120" s="60"/>
      <c r="FD120" s="60"/>
      <c r="FE120" s="60">
        <v>62</v>
      </c>
      <c r="FF120" s="60">
        <v>73</v>
      </c>
      <c r="FG120" s="60">
        <v>84</v>
      </c>
      <c r="FH120" s="60">
        <v>80</v>
      </c>
      <c r="FI120" s="60">
        <v>78</v>
      </c>
      <c r="FJ120" s="60">
        <v>68</v>
      </c>
      <c r="FK120" s="60">
        <v>55</v>
      </c>
      <c r="FL120" s="60">
        <v>69</v>
      </c>
      <c r="FM120" s="60">
        <v>56</v>
      </c>
      <c r="FN120" s="60">
        <v>50</v>
      </c>
      <c r="FO120" s="60">
        <v>74</v>
      </c>
      <c r="FP120" s="60">
        <v>65</v>
      </c>
      <c r="FQ120" s="60">
        <v>60</v>
      </c>
      <c r="FR120" s="60"/>
      <c r="FS120" s="60"/>
      <c r="FT120" s="60"/>
      <c r="FU120" s="60"/>
      <c r="FV120" s="60"/>
      <c r="FW120" s="60"/>
      <c r="FX120" s="60"/>
      <c r="FY120" s="60"/>
      <c r="FZ120" s="60"/>
      <c r="GA120" s="60"/>
      <c r="GB120" s="60"/>
      <c r="GC120" s="60"/>
      <c r="GD120" s="60"/>
      <c r="GE120" s="60"/>
      <c r="GF120" s="60"/>
      <c r="GG120" s="60"/>
      <c r="GH120" s="60"/>
      <c r="GI120" s="60"/>
      <c r="GJ120" s="60"/>
      <c r="GK120" s="60"/>
      <c r="GL120" s="60"/>
      <c r="GM120" s="60"/>
      <c r="GN120" s="60"/>
      <c r="GO120" s="60"/>
      <c r="GP120" s="60"/>
      <c r="GQ120" s="60"/>
      <c r="GR120" s="60"/>
      <c r="GS120" s="60"/>
      <c r="GT120" s="60"/>
      <c r="GU120" s="60"/>
      <c r="GV120" s="60"/>
      <c r="GW120" s="60"/>
      <c r="GX120" s="60"/>
      <c r="GY120" s="60"/>
      <c r="GZ120" s="60"/>
      <c r="HA120" s="60"/>
      <c r="HB120" s="60"/>
      <c r="HC120" s="60"/>
      <c r="HD120" s="60"/>
      <c r="HE120" s="60"/>
      <c r="HF120" s="60"/>
      <c r="HG120" s="60"/>
      <c r="HH120" s="60"/>
      <c r="HI120" s="60"/>
      <c r="HJ120" s="60"/>
      <c r="HK120" s="60"/>
      <c r="HL120" s="60"/>
      <c r="HM120" s="60"/>
      <c r="HN120" s="60"/>
      <c r="HO120" s="60"/>
      <c r="HP120" s="60"/>
      <c r="HQ120" s="60"/>
      <c r="HR120" s="60"/>
      <c r="HS120" s="60"/>
      <c r="HT120" s="60"/>
      <c r="HU120" s="60"/>
      <c r="HV120" s="60"/>
    </row>
    <row r="121" spans="2:230">
      <c r="B121" s="60" t="s">
        <v>92</v>
      </c>
      <c r="C121" s="63" t="s">
        <v>1172</v>
      </c>
      <c r="D121" s="62"/>
      <c r="E121" s="60">
        <v>793</v>
      </c>
      <c r="F121" s="60">
        <v>139</v>
      </c>
      <c r="G121" s="61">
        <f>(F121/E121)*100</f>
        <v>17.528373266078184</v>
      </c>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c r="CA121" s="60"/>
      <c r="CB121" s="60"/>
      <c r="CC121" s="60"/>
      <c r="CD121" s="60"/>
      <c r="CE121" s="60"/>
      <c r="CF121" s="60"/>
      <c r="CG121" s="60"/>
      <c r="CH121" s="60"/>
      <c r="CI121" s="60"/>
      <c r="CJ121" s="60"/>
      <c r="CK121" s="60"/>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c r="DQ121" s="60"/>
      <c r="DR121" s="60"/>
      <c r="DS121" s="60"/>
      <c r="DT121" s="60"/>
      <c r="DU121" s="60"/>
      <c r="DV121" s="60"/>
      <c r="DW121" s="60"/>
      <c r="DX121" s="60"/>
      <c r="DY121" s="60"/>
      <c r="DZ121" s="60"/>
      <c r="EA121" s="60"/>
      <c r="EB121" s="60"/>
      <c r="EC121" s="60"/>
      <c r="ED121" s="60"/>
      <c r="EE121" s="60"/>
      <c r="EF121" s="60"/>
      <c r="EG121" s="60"/>
      <c r="EH121" s="60"/>
      <c r="EI121" s="60"/>
      <c r="EJ121" s="60"/>
      <c r="EK121" s="60"/>
      <c r="EL121" s="60"/>
      <c r="EM121" s="60"/>
      <c r="EN121" s="60"/>
      <c r="EO121" s="60"/>
      <c r="EP121" s="60"/>
      <c r="EQ121" s="60"/>
      <c r="ER121" s="60"/>
      <c r="ES121" s="60"/>
      <c r="ET121" s="60"/>
      <c r="EU121" s="60"/>
      <c r="EV121" s="60"/>
      <c r="EW121" s="60"/>
      <c r="EX121" s="60"/>
      <c r="EY121" s="60"/>
      <c r="EZ121" s="60"/>
      <c r="FA121" s="60"/>
      <c r="FB121" s="60"/>
      <c r="FC121" s="60"/>
      <c r="FD121" s="60"/>
      <c r="FE121" s="60">
        <v>57</v>
      </c>
      <c r="FF121" s="60">
        <v>73</v>
      </c>
      <c r="FG121" s="60">
        <v>85</v>
      </c>
      <c r="FH121" s="60">
        <v>74</v>
      </c>
      <c r="FI121" s="60">
        <v>75</v>
      </c>
      <c r="FJ121" s="60">
        <v>67</v>
      </c>
      <c r="FK121" s="60">
        <v>55</v>
      </c>
      <c r="FL121" s="60">
        <v>61</v>
      </c>
      <c r="FM121" s="60">
        <v>55</v>
      </c>
      <c r="FN121" s="60">
        <v>54</v>
      </c>
      <c r="FO121" s="60">
        <v>70</v>
      </c>
      <c r="FP121" s="60">
        <v>65</v>
      </c>
      <c r="FQ121" s="60">
        <v>56</v>
      </c>
      <c r="FR121" s="60"/>
      <c r="FS121" s="60"/>
      <c r="FT121" s="60"/>
      <c r="FU121" s="60"/>
      <c r="FV121" s="60"/>
      <c r="FW121" s="60"/>
      <c r="FX121" s="60"/>
      <c r="FY121" s="60"/>
      <c r="FZ121" s="60"/>
      <c r="GA121" s="60"/>
      <c r="GB121" s="60"/>
      <c r="GC121" s="60"/>
      <c r="GD121" s="60"/>
      <c r="GE121" s="60"/>
      <c r="GF121" s="60"/>
      <c r="GG121" s="60"/>
      <c r="GH121" s="60"/>
      <c r="GI121" s="60"/>
      <c r="GJ121" s="60"/>
      <c r="GK121" s="60"/>
      <c r="GL121" s="60"/>
      <c r="GM121" s="60"/>
      <c r="GN121" s="60"/>
      <c r="GO121" s="60"/>
      <c r="GP121" s="60"/>
      <c r="GQ121" s="60"/>
      <c r="GR121" s="60"/>
      <c r="GS121" s="60"/>
      <c r="GT121" s="60"/>
      <c r="GU121" s="60"/>
      <c r="GV121" s="60"/>
      <c r="GW121" s="60"/>
      <c r="GX121" s="60"/>
      <c r="GY121" s="60"/>
      <c r="GZ121" s="60"/>
      <c r="HA121" s="60"/>
      <c r="HB121" s="60"/>
      <c r="HC121" s="60"/>
      <c r="HD121" s="60"/>
      <c r="HE121" s="60"/>
      <c r="HF121" s="60"/>
      <c r="HG121" s="60"/>
      <c r="HH121" s="60"/>
      <c r="HI121" s="60"/>
      <c r="HJ121" s="60"/>
      <c r="HK121" s="60"/>
      <c r="HL121" s="60"/>
      <c r="HM121" s="60"/>
      <c r="HN121" s="60"/>
      <c r="HO121" s="60"/>
      <c r="HP121" s="60"/>
      <c r="HQ121" s="60"/>
      <c r="HR121" s="60"/>
      <c r="HS121" s="60"/>
      <c r="HT121" s="60"/>
      <c r="HU121" s="60"/>
      <c r="HV121" s="60"/>
    </row>
    <row r="122" spans="2:230">
      <c r="B122" s="60" t="s">
        <v>93</v>
      </c>
      <c r="C122" s="63" t="s">
        <v>1172</v>
      </c>
      <c r="D122" s="62"/>
      <c r="E122" s="60">
        <v>985</v>
      </c>
      <c r="F122" s="60">
        <v>181</v>
      </c>
      <c r="G122" s="61">
        <f>(F122/E122)*100</f>
        <v>18.3756345177665</v>
      </c>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60"/>
      <c r="BT122" s="60"/>
      <c r="BU122" s="60"/>
      <c r="BV122" s="60"/>
      <c r="BW122" s="60"/>
      <c r="BX122" s="60"/>
      <c r="BY122" s="60"/>
      <c r="BZ122" s="60"/>
      <c r="CA122" s="60"/>
      <c r="CB122" s="60"/>
      <c r="CC122" s="60"/>
      <c r="CD122" s="60"/>
      <c r="CE122" s="60"/>
      <c r="CF122" s="60"/>
      <c r="CG122" s="60"/>
      <c r="CH122" s="60"/>
      <c r="CI122" s="60"/>
      <c r="CJ122" s="60"/>
      <c r="CK122" s="60"/>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c r="DQ122" s="60"/>
      <c r="DR122" s="60"/>
      <c r="DS122" s="60"/>
      <c r="DT122" s="60"/>
      <c r="DU122" s="60"/>
      <c r="DV122" s="60"/>
      <c r="DW122" s="60"/>
      <c r="DX122" s="60"/>
      <c r="DY122" s="60"/>
      <c r="DZ122" s="60"/>
      <c r="EA122" s="60"/>
      <c r="EB122" s="60"/>
      <c r="EC122" s="60"/>
      <c r="ED122" s="60"/>
      <c r="EE122" s="60"/>
      <c r="EF122" s="60"/>
      <c r="EG122" s="60"/>
      <c r="EH122" s="60"/>
      <c r="EI122" s="60"/>
      <c r="EJ122" s="60"/>
      <c r="EK122" s="60"/>
      <c r="EL122" s="60"/>
      <c r="EM122" s="60"/>
      <c r="EN122" s="60"/>
      <c r="EO122" s="60"/>
      <c r="EP122" s="60"/>
      <c r="EQ122" s="60"/>
      <c r="ER122" s="60"/>
      <c r="ES122" s="60"/>
      <c r="ET122" s="60"/>
      <c r="EU122" s="60"/>
      <c r="EV122" s="60"/>
      <c r="EW122" s="60"/>
      <c r="EX122" s="60"/>
      <c r="EY122" s="60"/>
      <c r="EZ122" s="60"/>
      <c r="FA122" s="60"/>
      <c r="FB122" s="60"/>
      <c r="FC122" s="60"/>
      <c r="FD122" s="60"/>
      <c r="FE122" s="60">
        <v>109</v>
      </c>
      <c r="FF122" s="60">
        <v>63</v>
      </c>
      <c r="FG122" s="60">
        <v>136</v>
      </c>
      <c r="FH122" s="60">
        <v>129</v>
      </c>
      <c r="FI122" s="60">
        <v>142</v>
      </c>
      <c r="FJ122" s="60">
        <v>50</v>
      </c>
      <c r="FK122" s="60">
        <v>106</v>
      </c>
      <c r="FL122" s="60">
        <v>52</v>
      </c>
      <c r="FM122" s="60">
        <v>103</v>
      </c>
      <c r="FN122" s="60">
        <v>107</v>
      </c>
      <c r="FO122" s="60">
        <v>57</v>
      </c>
      <c r="FP122" s="60">
        <v>49</v>
      </c>
      <c r="FQ122" s="60">
        <v>106</v>
      </c>
      <c r="FR122" s="60"/>
      <c r="FS122" s="60"/>
      <c r="FT122" s="60"/>
      <c r="FU122" s="60"/>
      <c r="FV122" s="60"/>
      <c r="FW122" s="60"/>
      <c r="FX122" s="60"/>
      <c r="FY122" s="60"/>
      <c r="FZ122" s="60"/>
      <c r="GA122" s="60"/>
      <c r="GB122" s="60"/>
      <c r="GC122" s="60"/>
      <c r="GD122" s="60"/>
      <c r="GE122" s="60"/>
      <c r="GF122" s="60"/>
      <c r="GG122" s="60"/>
      <c r="GH122" s="60"/>
      <c r="GI122" s="60"/>
      <c r="GJ122" s="60"/>
      <c r="GK122" s="60"/>
      <c r="GL122" s="60"/>
      <c r="GM122" s="60"/>
      <c r="GN122" s="60"/>
      <c r="GO122" s="60"/>
      <c r="GP122" s="60"/>
      <c r="GQ122" s="60"/>
      <c r="GR122" s="60"/>
      <c r="GS122" s="60"/>
      <c r="GT122" s="60"/>
      <c r="GU122" s="60"/>
      <c r="GV122" s="60"/>
      <c r="GW122" s="60"/>
      <c r="GX122" s="60"/>
      <c r="GY122" s="60"/>
      <c r="GZ122" s="60"/>
      <c r="HA122" s="60"/>
      <c r="HB122" s="60"/>
      <c r="HC122" s="60"/>
      <c r="HD122" s="60"/>
      <c r="HE122" s="60"/>
      <c r="HF122" s="60"/>
      <c r="HG122" s="60"/>
      <c r="HH122" s="60"/>
      <c r="HI122" s="60"/>
      <c r="HJ122" s="60"/>
      <c r="HK122" s="60"/>
      <c r="HL122" s="60"/>
      <c r="HM122" s="60"/>
      <c r="HN122" s="60"/>
      <c r="HO122" s="60"/>
      <c r="HP122" s="60"/>
      <c r="HQ122" s="60"/>
      <c r="HR122" s="60"/>
      <c r="HS122" s="60"/>
      <c r="HT122" s="60"/>
      <c r="HU122" s="60"/>
      <c r="HV122" s="60"/>
    </row>
    <row r="123" spans="2:230">
      <c r="B123" s="60" t="s">
        <v>94</v>
      </c>
      <c r="C123" s="63" t="s">
        <v>1172</v>
      </c>
      <c r="D123" s="62"/>
      <c r="E123" s="60">
        <v>1113</v>
      </c>
      <c r="F123" s="60">
        <v>127</v>
      </c>
      <c r="G123" s="61">
        <f>(F123/E123)*100</f>
        <v>11.410601976639713</v>
      </c>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60"/>
      <c r="BK123" s="60"/>
      <c r="BL123" s="60"/>
      <c r="BM123" s="60"/>
      <c r="BN123" s="60"/>
      <c r="BO123" s="60"/>
      <c r="BP123" s="60"/>
      <c r="BQ123" s="60"/>
      <c r="BR123" s="60"/>
      <c r="BS123" s="60"/>
      <c r="BT123" s="60"/>
      <c r="BU123" s="60"/>
      <c r="BV123" s="60"/>
      <c r="BW123" s="60"/>
      <c r="BX123" s="60"/>
      <c r="BY123" s="60"/>
      <c r="BZ123" s="60"/>
      <c r="CA123" s="60"/>
      <c r="CB123" s="60"/>
      <c r="CC123" s="60"/>
      <c r="CD123" s="60"/>
      <c r="CE123" s="60"/>
      <c r="CF123" s="60"/>
      <c r="CG123" s="60"/>
      <c r="CH123" s="60"/>
      <c r="CI123" s="60"/>
      <c r="CJ123" s="60"/>
      <c r="CK123" s="60"/>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c r="DQ123" s="60"/>
      <c r="DR123" s="60"/>
      <c r="DS123" s="60"/>
      <c r="DT123" s="60"/>
      <c r="DU123" s="60"/>
      <c r="DV123" s="60"/>
      <c r="DW123" s="60"/>
      <c r="DX123" s="60"/>
      <c r="DY123" s="60"/>
      <c r="DZ123" s="60"/>
      <c r="EA123" s="60"/>
      <c r="EB123" s="60"/>
      <c r="EC123" s="60"/>
      <c r="ED123" s="60"/>
      <c r="EE123" s="60"/>
      <c r="EF123" s="60"/>
      <c r="EG123" s="60"/>
      <c r="EH123" s="60"/>
      <c r="EI123" s="60"/>
      <c r="EJ123" s="60"/>
      <c r="EK123" s="60"/>
      <c r="EL123" s="60"/>
      <c r="EM123" s="60"/>
      <c r="EN123" s="60"/>
      <c r="EO123" s="60"/>
      <c r="EP123" s="60"/>
      <c r="EQ123" s="60"/>
      <c r="ER123" s="60"/>
      <c r="ES123" s="60"/>
      <c r="ET123" s="60"/>
      <c r="EU123" s="60"/>
      <c r="EV123" s="60"/>
      <c r="EW123" s="60"/>
      <c r="EX123" s="60"/>
      <c r="EY123" s="60"/>
      <c r="EZ123" s="60"/>
      <c r="FA123" s="60"/>
      <c r="FB123" s="60"/>
      <c r="FC123" s="60"/>
      <c r="FD123" s="60"/>
      <c r="FE123" s="60">
        <v>31</v>
      </c>
      <c r="FF123" s="60">
        <v>87</v>
      </c>
      <c r="FG123" s="60">
        <v>56</v>
      </c>
      <c r="FH123" s="60">
        <v>59</v>
      </c>
      <c r="FI123" s="60">
        <v>59</v>
      </c>
      <c r="FJ123" s="60">
        <v>77</v>
      </c>
      <c r="FK123" s="60">
        <v>34</v>
      </c>
      <c r="FL123" s="60">
        <v>77</v>
      </c>
      <c r="FM123" s="60">
        <v>26</v>
      </c>
      <c r="FN123" s="60">
        <v>33</v>
      </c>
      <c r="FO123" s="60">
        <v>76</v>
      </c>
      <c r="FP123" s="60">
        <v>70</v>
      </c>
      <c r="FQ123" s="60">
        <v>31</v>
      </c>
      <c r="FR123" s="60"/>
      <c r="FS123" s="60"/>
      <c r="FT123" s="60"/>
      <c r="FU123" s="60"/>
      <c r="FV123" s="60"/>
      <c r="FW123" s="60"/>
      <c r="FX123" s="60"/>
      <c r="FY123" s="60"/>
      <c r="FZ123" s="60"/>
      <c r="GA123" s="60"/>
      <c r="GB123" s="60"/>
      <c r="GC123" s="60"/>
      <c r="GD123" s="60"/>
      <c r="GE123" s="60"/>
      <c r="GF123" s="60"/>
      <c r="GG123" s="60"/>
      <c r="GH123" s="60"/>
      <c r="GI123" s="60"/>
      <c r="GJ123" s="60"/>
      <c r="GK123" s="60"/>
      <c r="GL123" s="60"/>
      <c r="GM123" s="60"/>
      <c r="GN123" s="60"/>
      <c r="GO123" s="60"/>
      <c r="GP123" s="60"/>
      <c r="GQ123" s="60"/>
      <c r="GR123" s="60"/>
      <c r="GS123" s="60"/>
      <c r="GT123" s="60"/>
      <c r="GU123" s="60"/>
      <c r="GV123" s="60"/>
      <c r="GW123" s="60"/>
      <c r="GX123" s="60"/>
      <c r="GY123" s="60"/>
      <c r="GZ123" s="60"/>
      <c r="HA123" s="60"/>
      <c r="HB123" s="60"/>
      <c r="HC123" s="60"/>
      <c r="HD123" s="60"/>
      <c r="HE123" s="60"/>
      <c r="HF123" s="60"/>
      <c r="HG123" s="60"/>
      <c r="HH123" s="60"/>
      <c r="HI123" s="60"/>
      <c r="HJ123" s="60"/>
      <c r="HK123" s="60"/>
      <c r="HL123" s="60"/>
      <c r="HM123" s="60"/>
      <c r="HN123" s="60"/>
      <c r="HO123" s="60"/>
      <c r="HP123" s="60"/>
      <c r="HQ123" s="60"/>
      <c r="HR123" s="60"/>
      <c r="HS123" s="60"/>
      <c r="HT123" s="60"/>
      <c r="HU123" s="60"/>
      <c r="HV123" s="60"/>
    </row>
    <row r="124" spans="2:230">
      <c r="B124" s="60" t="s">
        <v>95</v>
      </c>
      <c r="C124" s="63" t="s">
        <v>1172</v>
      </c>
      <c r="D124" s="62"/>
      <c r="E124" s="60">
        <v>1076</v>
      </c>
      <c r="F124" s="60">
        <v>56</v>
      </c>
      <c r="G124" s="61">
        <f>(F124/E124)*100</f>
        <v>5.2044609665427508</v>
      </c>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c r="BS124" s="60"/>
      <c r="BT124" s="60"/>
      <c r="BU124" s="60"/>
      <c r="BV124" s="60"/>
      <c r="BW124" s="60"/>
      <c r="BX124" s="60"/>
      <c r="BY124" s="60"/>
      <c r="BZ124" s="60"/>
      <c r="CA124" s="60"/>
      <c r="CB124" s="60"/>
      <c r="CC124" s="60"/>
      <c r="CD124" s="60"/>
      <c r="CE124" s="60"/>
      <c r="CF124" s="60"/>
      <c r="CG124" s="60"/>
      <c r="CH124" s="60"/>
      <c r="CI124" s="60"/>
      <c r="CJ124" s="60"/>
      <c r="CK124" s="60"/>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c r="DQ124" s="60"/>
      <c r="DR124" s="60"/>
      <c r="DS124" s="60"/>
      <c r="DT124" s="60"/>
      <c r="DU124" s="60"/>
      <c r="DV124" s="60"/>
      <c r="DW124" s="60"/>
      <c r="DX124" s="60"/>
      <c r="DY124" s="60"/>
      <c r="DZ124" s="60"/>
      <c r="EA124" s="60"/>
      <c r="EB124" s="60"/>
      <c r="EC124" s="60"/>
      <c r="ED124" s="60"/>
      <c r="EE124" s="60"/>
      <c r="EF124" s="60"/>
      <c r="EG124" s="60"/>
      <c r="EH124" s="60"/>
      <c r="EI124" s="60"/>
      <c r="EJ124" s="60"/>
      <c r="EK124" s="60"/>
      <c r="EL124" s="60"/>
      <c r="EM124" s="60"/>
      <c r="EN124" s="60"/>
      <c r="EO124" s="60"/>
      <c r="EP124" s="60"/>
      <c r="EQ124" s="60"/>
      <c r="ER124" s="60"/>
      <c r="ES124" s="60"/>
      <c r="ET124" s="60"/>
      <c r="EU124" s="60"/>
      <c r="EV124" s="60"/>
      <c r="EW124" s="60"/>
      <c r="EX124" s="60"/>
      <c r="EY124" s="60"/>
      <c r="EZ124" s="60"/>
      <c r="FA124" s="60"/>
      <c r="FB124" s="60"/>
      <c r="FC124" s="60"/>
      <c r="FD124" s="60"/>
      <c r="FE124" s="60">
        <v>7</v>
      </c>
      <c r="FF124" s="60">
        <v>42</v>
      </c>
      <c r="FG124" s="60">
        <v>29</v>
      </c>
      <c r="FH124" s="60">
        <v>27</v>
      </c>
      <c r="FI124" s="60">
        <v>24</v>
      </c>
      <c r="FJ124" s="60">
        <v>33</v>
      </c>
      <c r="FK124" s="60">
        <v>9</v>
      </c>
      <c r="FL124" s="60">
        <v>39</v>
      </c>
      <c r="FM124" s="60">
        <v>9</v>
      </c>
      <c r="FN124" s="60">
        <v>11</v>
      </c>
      <c r="FO124" s="60">
        <v>34</v>
      </c>
      <c r="FP124" s="60">
        <v>31</v>
      </c>
      <c r="FQ124" s="60">
        <v>11</v>
      </c>
      <c r="FR124" s="60"/>
      <c r="FS124" s="60"/>
      <c r="FT124" s="60"/>
      <c r="FU124" s="60"/>
      <c r="FV124" s="60"/>
      <c r="FW124" s="60"/>
      <c r="FX124" s="60"/>
      <c r="FY124" s="60"/>
      <c r="FZ124" s="60"/>
      <c r="GA124" s="60"/>
      <c r="GB124" s="60"/>
      <c r="GC124" s="60"/>
      <c r="GD124" s="60"/>
      <c r="GE124" s="60"/>
      <c r="GF124" s="60"/>
      <c r="GG124" s="60"/>
      <c r="GH124" s="60"/>
      <c r="GI124" s="60"/>
      <c r="GJ124" s="60"/>
      <c r="GK124" s="60"/>
      <c r="GL124" s="60"/>
      <c r="GM124" s="60"/>
      <c r="GN124" s="60"/>
      <c r="GO124" s="60"/>
      <c r="GP124" s="60"/>
      <c r="GQ124" s="60"/>
      <c r="GR124" s="60"/>
      <c r="GS124" s="60"/>
      <c r="GT124" s="60"/>
      <c r="GU124" s="60"/>
      <c r="GV124" s="60"/>
      <c r="GW124" s="60"/>
      <c r="GX124" s="60"/>
      <c r="GY124" s="60"/>
      <c r="GZ124" s="60"/>
      <c r="HA124" s="60"/>
      <c r="HB124" s="60"/>
      <c r="HC124" s="60"/>
      <c r="HD124" s="60"/>
      <c r="HE124" s="60"/>
      <c r="HF124" s="60"/>
      <c r="HG124" s="60"/>
      <c r="HH124" s="60"/>
      <c r="HI124" s="60"/>
      <c r="HJ124" s="60"/>
      <c r="HK124" s="60"/>
      <c r="HL124" s="60"/>
      <c r="HM124" s="60"/>
      <c r="HN124" s="60"/>
      <c r="HO124" s="60"/>
      <c r="HP124" s="60"/>
      <c r="HQ124" s="60"/>
      <c r="HR124" s="60"/>
      <c r="HS124" s="60"/>
      <c r="HT124" s="60"/>
      <c r="HU124" s="60"/>
      <c r="HV124" s="60"/>
    </row>
    <row r="125" spans="2:230">
      <c r="B125" s="60" t="s">
        <v>96</v>
      </c>
      <c r="C125" s="63" t="s">
        <v>1172</v>
      </c>
      <c r="D125" s="62"/>
      <c r="E125" s="60">
        <v>846</v>
      </c>
      <c r="F125" s="60">
        <v>56</v>
      </c>
      <c r="G125" s="61">
        <f>(F125/E125)*100</f>
        <v>6.6193853427895979</v>
      </c>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60"/>
      <c r="BV125" s="60"/>
      <c r="BW125" s="60"/>
      <c r="BX125" s="60"/>
      <c r="BY125" s="60"/>
      <c r="BZ125" s="60"/>
      <c r="CA125" s="60"/>
      <c r="CB125" s="60"/>
      <c r="CC125" s="60"/>
      <c r="CD125" s="60"/>
      <c r="CE125" s="60"/>
      <c r="CF125" s="60"/>
      <c r="CG125" s="60"/>
      <c r="CH125" s="60"/>
      <c r="CI125" s="60"/>
      <c r="CJ125" s="60"/>
      <c r="CK125" s="60"/>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c r="DQ125" s="60"/>
      <c r="DR125" s="60"/>
      <c r="DS125" s="60"/>
      <c r="DT125" s="60"/>
      <c r="DU125" s="60"/>
      <c r="DV125" s="60"/>
      <c r="DW125" s="60"/>
      <c r="DX125" s="60"/>
      <c r="DY125" s="60"/>
      <c r="DZ125" s="60"/>
      <c r="EA125" s="60"/>
      <c r="EB125" s="60"/>
      <c r="EC125" s="60"/>
      <c r="ED125" s="60"/>
      <c r="EE125" s="60"/>
      <c r="EF125" s="60"/>
      <c r="EG125" s="60"/>
      <c r="EH125" s="60"/>
      <c r="EI125" s="60"/>
      <c r="EJ125" s="60"/>
      <c r="EK125" s="60"/>
      <c r="EL125" s="60"/>
      <c r="EM125" s="60"/>
      <c r="EN125" s="60"/>
      <c r="EO125" s="60"/>
      <c r="EP125" s="60"/>
      <c r="EQ125" s="60"/>
      <c r="ER125" s="60"/>
      <c r="ES125" s="60"/>
      <c r="ET125" s="60"/>
      <c r="EU125" s="60"/>
      <c r="EV125" s="60"/>
      <c r="EW125" s="60"/>
      <c r="EX125" s="60"/>
      <c r="EY125" s="60"/>
      <c r="EZ125" s="60"/>
      <c r="FA125" s="60"/>
      <c r="FB125" s="60"/>
      <c r="FC125" s="60"/>
      <c r="FD125" s="60"/>
      <c r="FE125" s="60">
        <v>17</v>
      </c>
      <c r="FF125" s="60">
        <v>36</v>
      </c>
      <c r="FG125" s="60">
        <v>34</v>
      </c>
      <c r="FH125" s="60">
        <v>25</v>
      </c>
      <c r="FI125" s="60">
        <v>31</v>
      </c>
      <c r="FJ125" s="60">
        <v>34</v>
      </c>
      <c r="FK125" s="60">
        <v>13</v>
      </c>
      <c r="FL125" s="60">
        <v>34</v>
      </c>
      <c r="FM125" s="60">
        <v>11</v>
      </c>
      <c r="FN125" s="60">
        <v>12</v>
      </c>
      <c r="FO125" s="60">
        <v>38</v>
      </c>
      <c r="FP125" s="60">
        <v>32</v>
      </c>
      <c r="FQ125" s="60">
        <v>17</v>
      </c>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row>
    <row r="126" spans="2:230">
      <c r="B126" s="60" t="s">
        <v>97</v>
      </c>
      <c r="C126" s="63" t="s">
        <v>1172</v>
      </c>
      <c r="D126" s="62"/>
      <c r="E126" s="60">
        <v>652</v>
      </c>
      <c r="F126" s="60">
        <v>63</v>
      </c>
      <c r="G126" s="61">
        <f>(F126/E126)*100</f>
        <v>9.6625766871165641</v>
      </c>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60"/>
      <c r="BU126" s="60"/>
      <c r="BV126" s="60"/>
      <c r="BW126" s="60"/>
      <c r="BX126" s="60"/>
      <c r="BY126" s="60"/>
      <c r="BZ126" s="60"/>
      <c r="CA126" s="60"/>
      <c r="CB126" s="60"/>
      <c r="CC126" s="60"/>
      <c r="CD126" s="60"/>
      <c r="CE126" s="60"/>
      <c r="CF126" s="60"/>
      <c r="CG126" s="60"/>
      <c r="CH126" s="60"/>
      <c r="CI126" s="60"/>
      <c r="CJ126" s="60"/>
      <c r="CK126" s="60"/>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c r="DQ126" s="60"/>
      <c r="DR126" s="60"/>
      <c r="DS126" s="60"/>
      <c r="DT126" s="60"/>
      <c r="DU126" s="60"/>
      <c r="DV126" s="60"/>
      <c r="DW126" s="60"/>
      <c r="DX126" s="60"/>
      <c r="DY126" s="60"/>
      <c r="DZ126" s="60"/>
      <c r="EA126" s="60"/>
      <c r="EB126" s="60"/>
      <c r="EC126" s="60"/>
      <c r="ED126" s="60"/>
      <c r="EE126" s="60"/>
      <c r="EF126" s="60"/>
      <c r="EG126" s="60"/>
      <c r="EH126" s="60"/>
      <c r="EI126" s="60"/>
      <c r="EJ126" s="60"/>
      <c r="EK126" s="60"/>
      <c r="EL126" s="60"/>
      <c r="EM126" s="60"/>
      <c r="EN126" s="60"/>
      <c r="EO126" s="60"/>
      <c r="EP126" s="60"/>
      <c r="EQ126" s="60"/>
      <c r="ER126" s="60"/>
      <c r="ES126" s="60"/>
      <c r="ET126" s="60"/>
      <c r="EU126" s="60"/>
      <c r="EV126" s="60"/>
      <c r="EW126" s="60"/>
      <c r="EX126" s="60"/>
      <c r="EY126" s="60"/>
      <c r="EZ126" s="60"/>
      <c r="FA126" s="60"/>
      <c r="FB126" s="60"/>
      <c r="FC126" s="60"/>
      <c r="FD126" s="60"/>
      <c r="FE126" s="60">
        <v>23</v>
      </c>
      <c r="FF126" s="60">
        <v>29</v>
      </c>
      <c r="FG126" s="60">
        <v>35</v>
      </c>
      <c r="FH126" s="60">
        <v>25</v>
      </c>
      <c r="FI126" s="60">
        <v>31</v>
      </c>
      <c r="FJ126" s="60">
        <v>27</v>
      </c>
      <c r="FK126" s="60">
        <v>22</v>
      </c>
      <c r="FL126" s="60">
        <v>31</v>
      </c>
      <c r="FM126" s="60">
        <v>21</v>
      </c>
      <c r="FN126" s="60">
        <v>20</v>
      </c>
      <c r="FO126" s="60">
        <v>34</v>
      </c>
      <c r="FP126" s="60">
        <v>27</v>
      </c>
      <c r="FQ126" s="60">
        <v>20</v>
      </c>
      <c r="FR126" s="60"/>
      <c r="FS126" s="60"/>
      <c r="FT126" s="60"/>
      <c r="FU126" s="60"/>
      <c r="FV126" s="60"/>
      <c r="FW126" s="60"/>
      <c r="FX126" s="60"/>
      <c r="FY126" s="60"/>
      <c r="FZ126" s="60"/>
      <c r="GA126" s="60"/>
      <c r="GB126" s="60"/>
      <c r="GC126" s="60"/>
      <c r="GD126" s="60"/>
      <c r="GE126" s="60"/>
      <c r="GF126" s="60"/>
      <c r="GG126" s="60"/>
      <c r="GH126" s="60"/>
      <c r="GI126" s="60"/>
      <c r="GJ126" s="60"/>
      <c r="GK126" s="60"/>
      <c r="GL126" s="60"/>
      <c r="GM126" s="60"/>
      <c r="GN126" s="60"/>
      <c r="GO126" s="60"/>
      <c r="GP126" s="60"/>
      <c r="GQ126" s="60"/>
      <c r="GR126" s="60"/>
      <c r="GS126" s="60"/>
      <c r="GT126" s="60"/>
      <c r="GU126" s="60"/>
      <c r="GV126" s="60"/>
      <c r="GW126" s="60"/>
      <c r="GX126" s="60"/>
      <c r="GY126" s="60"/>
      <c r="GZ126" s="60"/>
      <c r="HA126" s="60"/>
      <c r="HB126" s="60"/>
      <c r="HC126" s="60"/>
      <c r="HD126" s="60"/>
      <c r="HE126" s="60"/>
      <c r="HF126" s="60"/>
      <c r="HG126" s="60"/>
      <c r="HH126" s="60"/>
      <c r="HI126" s="60"/>
      <c r="HJ126" s="60"/>
      <c r="HK126" s="60"/>
      <c r="HL126" s="60"/>
      <c r="HM126" s="60"/>
      <c r="HN126" s="60"/>
      <c r="HO126" s="60"/>
      <c r="HP126" s="60"/>
      <c r="HQ126" s="60"/>
      <c r="HR126" s="60"/>
      <c r="HS126" s="60"/>
      <c r="HT126" s="60"/>
      <c r="HU126" s="60"/>
      <c r="HV126" s="60"/>
    </row>
    <row r="127" spans="2:230">
      <c r="B127" s="60" t="s">
        <v>260</v>
      </c>
      <c r="C127" s="63" t="s">
        <v>1172</v>
      </c>
      <c r="D127" s="62"/>
      <c r="E127" s="60">
        <v>737</v>
      </c>
      <c r="F127" s="60">
        <v>144</v>
      </c>
      <c r="G127" s="61">
        <f>(F127/E127)*100</f>
        <v>19.538670284938942</v>
      </c>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v>76</v>
      </c>
      <c r="FF127" s="60">
        <v>61</v>
      </c>
      <c r="FG127" s="60">
        <v>108</v>
      </c>
      <c r="FH127" s="60">
        <v>98</v>
      </c>
      <c r="FI127" s="60">
        <v>104</v>
      </c>
      <c r="FJ127" s="60">
        <v>60</v>
      </c>
      <c r="FK127" s="60">
        <v>62</v>
      </c>
      <c r="FL127" s="60">
        <v>59</v>
      </c>
      <c r="FM127" s="60">
        <v>63</v>
      </c>
      <c r="FN127" s="60">
        <v>55</v>
      </c>
      <c r="FO127" s="60">
        <v>74</v>
      </c>
      <c r="FP127" s="60">
        <v>64</v>
      </c>
      <c r="FQ127" s="60">
        <v>58</v>
      </c>
      <c r="FR127" s="60"/>
      <c r="FS127" s="60"/>
      <c r="FT127" s="60"/>
      <c r="FU127" s="60"/>
      <c r="FV127" s="60"/>
      <c r="FW127" s="60"/>
      <c r="FX127" s="60"/>
      <c r="FY127" s="60"/>
      <c r="FZ127" s="60"/>
      <c r="GA127" s="60"/>
      <c r="GB127" s="60"/>
      <c r="GC127" s="60"/>
      <c r="GD127" s="60"/>
      <c r="GE127" s="60"/>
      <c r="GF127" s="60"/>
      <c r="GG127" s="60"/>
      <c r="GH127" s="60"/>
      <c r="GI127" s="60"/>
      <c r="GJ127" s="60"/>
      <c r="GK127" s="60"/>
      <c r="GL127" s="60"/>
      <c r="GM127" s="60"/>
      <c r="GN127" s="60"/>
      <c r="GO127" s="60"/>
      <c r="GP127" s="60"/>
      <c r="GQ127" s="60"/>
      <c r="GR127" s="60"/>
      <c r="GS127" s="60"/>
      <c r="GT127" s="60"/>
      <c r="GU127" s="60"/>
      <c r="GV127" s="60"/>
      <c r="GW127" s="60"/>
      <c r="GX127" s="60"/>
      <c r="GY127" s="60"/>
      <c r="GZ127" s="60"/>
      <c r="HA127" s="60"/>
      <c r="HB127" s="60"/>
      <c r="HC127" s="60"/>
      <c r="HD127" s="60"/>
      <c r="HE127" s="60"/>
      <c r="HF127" s="60"/>
      <c r="HG127" s="60"/>
      <c r="HH127" s="60"/>
      <c r="HI127" s="60"/>
      <c r="HJ127" s="60"/>
      <c r="HK127" s="60"/>
      <c r="HL127" s="60"/>
      <c r="HM127" s="60"/>
      <c r="HN127" s="60"/>
      <c r="HO127" s="60"/>
      <c r="HP127" s="60"/>
      <c r="HQ127" s="60"/>
      <c r="HR127" s="60"/>
      <c r="HS127" s="60"/>
      <c r="HT127" s="60"/>
      <c r="HU127" s="60"/>
      <c r="HV127" s="60"/>
    </row>
    <row r="128" spans="2:230">
      <c r="B128" s="60" t="s">
        <v>98</v>
      </c>
      <c r="C128" s="63" t="s">
        <v>1172</v>
      </c>
      <c r="D128" s="62"/>
      <c r="E128" s="60">
        <v>714</v>
      </c>
      <c r="F128" s="60">
        <v>50</v>
      </c>
      <c r="G128" s="61">
        <f>(F128/E128)*100</f>
        <v>7.0028011204481793</v>
      </c>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60"/>
      <c r="BT128" s="60"/>
      <c r="BU128" s="60"/>
      <c r="BV128" s="60"/>
      <c r="BW128" s="60"/>
      <c r="BX128" s="60"/>
      <c r="BY128" s="60"/>
      <c r="BZ128" s="60"/>
      <c r="CA128" s="60"/>
      <c r="CB128" s="60"/>
      <c r="CC128" s="60"/>
      <c r="CD128" s="60"/>
      <c r="CE128" s="60"/>
      <c r="CF128" s="60"/>
      <c r="CG128" s="60"/>
      <c r="CH128" s="60"/>
      <c r="CI128" s="60"/>
      <c r="CJ128" s="60"/>
      <c r="CK128" s="60"/>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c r="DQ128" s="60"/>
      <c r="DR128" s="60"/>
      <c r="DS128" s="60"/>
      <c r="DT128" s="60"/>
      <c r="DU128" s="60"/>
      <c r="DV128" s="60"/>
      <c r="DW128" s="60"/>
      <c r="DX128" s="60"/>
      <c r="DY128" s="60"/>
      <c r="DZ128" s="60"/>
      <c r="EA128" s="60"/>
      <c r="EB128" s="60"/>
      <c r="EC128" s="60"/>
      <c r="ED128" s="60"/>
      <c r="EE128" s="60"/>
      <c r="EF128" s="60"/>
      <c r="EG128" s="60"/>
      <c r="EH128" s="60"/>
      <c r="EI128" s="60"/>
      <c r="EJ128" s="60"/>
      <c r="EK128" s="60"/>
      <c r="EL128" s="60"/>
      <c r="EM128" s="60"/>
      <c r="EN128" s="60"/>
      <c r="EO128" s="60"/>
      <c r="EP128" s="60"/>
      <c r="EQ128" s="60"/>
      <c r="ER128" s="60"/>
      <c r="ES128" s="60"/>
      <c r="ET128" s="60"/>
      <c r="EU128" s="60"/>
      <c r="EV128" s="60"/>
      <c r="EW128" s="60"/>
      <c r="EX128" s="60"/>
      <c r="EY128" s="60"/>
      <c r="EZ128" s="60"/>
      <c r="FA128" s="60"/>
      <c r="FB128" s="60"/>
      <c r="FC128" s="60"/>
      <c r="FD128" s="60"/>
      <c r="FE128" s="60">
        <v>15</v>
      </c>
      <c r="FF128" s="60">
        <v>28</v>
      </c>
      <c r="FG128" s="60">
        <v>27</v>
      </c>
      <c r="FH128" s="60">
        <v>26</v>
      </c>
      <c r="FI128" s="60">
        <v>28</v>
      </c>
      <c r="FJ128" s="60">
        <v>27</v>
      </c>
      <c r="FK128" s="60">
        <v>14</v>
      </c>
      <c r="FL128" s="60">
        <v>23</v>
      </c>
      <c r="FM128" s="60">
        <v>12</v>
      </c>
      <c r="FN128" s="60">
        <v>12</v>
      </c>
      <c r="FO128" s="60">
        <v>23</v>
      </c>
      <c r="FP128" s="60">
        <v>19</v>
      </c>
      <c r="FQ128" s="60">
        <v>15</v>
      </c>
      <c r="FR128" s="60"/>
      <c r="FS128" s="60"/>
      <c r="FT128" s="60"/>
      <c r="FU128" s="60"/>
      <c r="FV128" s="60"/>
      <c r="FW128" s="60"/>
      <c r="FX128" s="60"/>
      <c r="FY128" s="60"/>
      <c r="FZ128" s="60"/>
      <c r="GA128" s="60"/>
      <c r="GB128" s="60"/>
      <c r="GC128" s="60"/>
      <c r="GD128" s="60"/>
      <c r="GE128" s="60"/>
      <c r="GF128" s="60"/>
      <c r="GG128" s="60"/>
      <c r="GH128" s="60"/>
      <c r="GI128" s="60"/>
      <c r="GJ128" s="60"/>
      <c r="GK128" s="60"/>
      <c r="GL128" s="60"/>
      <c r="GM128" s="60"/>
      <c r="GN128" s="60"/>
      <c r="GO128" s="60"/>
      <c r="GP128" s="60"/>
      <c r="GQ128" s="60"/>
      <c r="GR128" s="60"/>
      <c r="GS128" s="60"/>
      <c r="GT128" s="60"/>
      <c r="GU128" s="60"/>
      <c r="GV128" s="60"/>
      <c r="GW128" s="60"/>
      <c r="GX128" s="60"/>
      <c r="GY128" s="60"/>
      <c r="GZ128" s="60"/>
      <c r="HA128" s="60"/>
      <c r="HB128" s="60"/>
      <c r="HC128" s="60"/>
      <c r="HD128" s="60"/>
      <c r="HE128" s="60"/>
      <c r="HF128" s="60"/>
      <c r="HG128" s="60"/>
      <c r="HH128" s="60"/>
      <c r="HI128" s="60"/>
      <c r="HJ128" s="60"/>
      <c r="HK128" s="60"/>
      <c r="HL128" s="60"/>
      <c r="HM128" s="60"/>
      <c r="HN128" s="60"/>
      <c r="HO128" s="60"/>
      <c r="HP128" s="60"/>
      <c r="HQ128" s="60"/>
      <c r="HR128" s="60"/>
      <c r="HS128" s="60"/>
      <c r="HT128" s="60"/>
      <c r="HU128" s="60"/>
      <c r="HV128" s="60"/>
    </row>
    <row r="129" spans="2:230">
      <c r="B129" s="60" t="s">
        <v>99</v>
      </c>
      <c r="C129" s="63" t="s">
        <v>1172</v>
      </c>
      <c r="D129" s="62"/>
      <c r="E129" s="60">
        <v>712</v>
      </c>
      <c r="F129" s="60">
        <v>84</v>
      </c>
      <c r="G129" s="61">
        <f>(F129/E129)*100</f>
        <v>11.797752808988763</v>
      </c>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60"/>
      <c r="BU129" s="60"/>
      <c r="BV129" s="60"/>
      <c r="BW129" s="60"/>
      <c r="BX129" s="60"/>
      <c r="BY129" s="60"/>
      <c r="BZ129" s="60"/>
      <c r="CA129" s="60"/>
      <c r="CB129" s="60"/>
      <c r="CC129" s="60"/>
      <c r="CD129" s="60"/>
      <c r="CE129" s="60"/>
      <c r="CF129" s="60"/>
      <c r="CG129" s="60"/>
      <c r="CH129" s="60"/>
      <c r="CI129" s="60"/>
      <c r="CJ129" s="60"/>
      <c r="CK129" s="60"/>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c r="DQ129" s="60"/>
      <c r="DR129" s="60"/>
      <c r="DS129" s="60"/>
      <c r="DT129" s="60"/>
      <c r="DU129" s="60"/>
      <c r="DV129" s="60"/>
      <c r="DW129" s="60"/>
      <c r="DX129" s="60"/>
      <c r="DY129" s="60"/>
      <c r="DZ129" s="60"/>
      <c r="EA129" s="60"/>
      <c r="EB129" s="60"/>
      <c r="EC129" s="60"/>
      <c r="ED129" s="60"/>
      <c r="EE129" s="60"/>
      <c r="EF129" s="60"/>
      <c r="EG129" s="60"/>
      <c r="EH129" s="60"/>
      <c r="EI129" s="60"/>
      <c r="EJ129" s="60"/>
      <c r="EK129" s="60"/>
      <c r="EL129" s="60"/>
      <c r="EM129" s="60"/>
      <c r="EN129" s="60"/>
      <c r="EO129" s="60"/>
      <c r="EP129" s="60"/>
      <c r="EQ129" s="60"/>
      <c r="ER129" s="60"/>
      <c r="ES129" s="60"/>
      <c r="ET129" s="60"/>
      <c r="EU129" s="60"/>
      <c r="EV129" s="60"/>
      <c r="EW129" s="60"/>
      <c r="EX129" s="60"/>
      <c r="EY129" s="60"/>
      <c r="EZ129" s="60"/>
      <c r="FA129" s="60"/>
      <c r="FB129" s="60"/>
      <c r="FC129" s="60"/>
      <c r="FD129" s="60"/>
      <c r="FE129" s="60">
        <v>33</v>
      </c>
      <c r="FF129" s="60">
        <v>47</v>
      </c>
      <c r="FG129" s="60">
        <v>57</v>
      </c>
      <c r="FH129" s="60">
        <v>54</v>
      </c>
      <c r="FI129" s="60">
        <v>58</v>
      </c>
      <c r="FJ129" s="60">
        <v>42</v>
      </c>
      <c r="FK129" s="60">
        <v>29</v>
      </c>
      <c r="FL129" s="60">
        <v>43</v>
      </c>
      <c r="FM129" s="60">
        <v>28</v>
      </c>
      <c r="FN129" s="60">
        <v>32</v>
      </c>
      <c r="FO129" s="60">
        <v>50</v>
      </c>
      <c r="FP129" s="60">
        <v>44</v>
      </c>
      <c r="FQ129" s="60">
        <v>31</v>
      </c>
      <c r="FR129" s="60"/>
      <c r="FS129" s="60"/>
      <c r="FT129" s="60"/>
      <c r="FU129" s="60"/>
      <c r="FV129" s="60"/>
      <c r="FW129" s="60"/>
      <c r="FX129" s="60"/>
      <c r="FY129" s="60"/>
      <c r="FZ129" s="60"/>
      <c r="GA129" s="60"/>
      <c r="GB129" s="60"/>
      <c r="GC129" s="60"/>
      <c r="GD129" s="60"/>
      <c r="GE129" s="60"/>
      <c r="GF129" s="60"/>
      <c r="GG129" s="60"/>
      <c r="GH129" s="60"/>
      <c r="GI129" s="60"/>
      <c r="GJ129" s="60"/>
      <c r="GK129" s="60"/>
      <c r="GL129" s="60"/>
      <c r="GM129" s="60"/>
      <c r="GN129" s="60"/>
      <c r="GO129" s="60"/>
      <c r="GP129" s="60"/>
      <c r="GQ129" s="60"/>
      <c r="GR129" s="60"/>
      <c r="GS129" s="60"/>
      <c r="GT129" s="60"/>
      <c r="GU129" s="60"/>
      <c r="GV129" s="60"/>
      <c r="GW129" s="60"/>
      <c r="GX129" s="60"/>
      <c r="GY129" s="60"/>
      <c r="GZ129" s="60"/>
      <c r="HA129" s="60"/>
      <c r="HB129" s="60"/>
      <c r="HC129" s="60"/>
      <c r="HD129" s="60"/>
      <c r="HE129" s="60"/>
      <c r="HF129" s="60"/>
      <c r="HG129" s="60"/>
      <c r="HH129" s="60"/>
      <c r="HI129" s="60"/>
      <c r="HJ129" s="60"/>
      <c r="HK129" s="60"/>
      <c r="HL129" s="60"/>
      <c r="HM129" s="60"/>
      <c r="HN129" s="60"/>
      <c r="HO129" s="60"/>
      <c r="HP129" s="60"/>
      <c r="HQ129" s="60"/>
      <c r="HR129" s="60"/>
      <c r="HS129" s="60"/>
      <c r="HT129" s="60"/>
      <c r="HU129" s="60"/>
      <c r="HV129" s="60"/>
    </row>
    <row r="130" spans="2:230">
      <c r="B130" s="60" t="s">
        <v>100</v>
      </c>
      <c r="C130" s="63" t="s">
        <v>1172</v>
      </c>
      <c r="D130" s="62"/>
      <c r="E130" s="60">
        <v>1916</v>
      </c>
      <c r="F130" s="60">
        <v>281</v>
      </c>
      <c r="G130" s="61">
        <f>(F130/E130)*100</f>
        <v>14.665970772442588</v>
      </c>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c r="BT130" s="60"/>
      <c r="BU130" s="60"/>
      <c r="BV130" s="60"/>
      <c r="BW130" s="60"/>
      <c r="BX130" s="60"/>
      <c r="BY130" s="60"/>
      <c r="BZ130" s="60"/>
      <c r="CA130" s="60"/>
      <c r="CB130" s="60"/>
      <c r="CC130" s="60"/>
      <c r="CD130" s="60"/>
      <c r="CE130" s="60"/>
      <c r="CF130" s="60"/>
      <c r="CG130" s="60"/>
      <c r="CH130" s="60"/>
      <c r="CI130" s="60"/>
      <c r="CJ130" s="60"/>
      <c r="CK130" s="60"/>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c r="DQ130" s="60"/>
      <c r="DR130" s="60"/>
      <c r="DS130" s="60"/>
      <c r="DT130" s="60"/>
      <c r="DU130" s="60"/>
      <c r="DV130" s="60"/>
      <c r="DW130" s="60"/>
      <c r="DX130" s="60"/>
      <c r="DY130" s="60"/>
      <c r="DZ130" s="60"/>
      <c r="EA130" s="60"/>
      <c r="EB130" s="60"/>
      <c r="EC130" s="60"/>
      <c r="ED130" s="60"/>
      <c r="EE130" s="60"/>
      <c r="EF130" s="60"/>
      <c r="EG130" s="60"/>
      <c r="EH130" s="60"/>
      <c r="EI130" s="60"/>
      <c r="EJ130" s="60"/>
      <c r="EK130" s="60"/>
      <c r="EL130" s="60"/>
      <c r="EM130" s="60"/>
      <c r="EN130" s="60"/>
      <c r="EO130" s="60"/>
      <c r="EP130" s="60"/>
      <c r="EQ130" s="60"/>
      <c r="ER130" s="60"/>
      <c r="ES130" s="60"/>
      <c r="ET130" s="60"/>
      <c r="EU130" s="60"/>
      <c r="EV130" s="60"/>
      <c r="EW130" s="60"/>
      <c r="EX130" s="60"/>
      <c r="EY130" s="60"/>
      <c r="EZ130" s="60"/>
      <c r="FA130" s="60"/>
      <c r="FB130" s="60"/>
      <c r="FC130" s="60"/>
      <c r="FD130" s="60"/>
      <c r="FE130" s="60">
        <v>192</v>
      </c>
      <c r="FF130" s="60">
        <v>74</v>
      </c>
      <c r="FG130" s="60">
        <v>215</v>
      </c>
      <c r="FH130" s="60">
        <v>212</v>
      </c>
      <c r="FI130" s="60">
        <v>218</v>
      </c>
      <c r="FJ130" s="60">
        <v>69</v>
      </c>
      <c r="FK130" s="60">
        <v>180</v>
      </c>
      <c r="FL130" s="60">
        <v>73</v>
      </c>
      <c r="FM130" s="60">
        <v>179</v>
      </c>
      <c r="FN130" s="60">
        <v>179</v>
      </c>
      <c r="FO130" s="60">
        <v>78</v>
      </c>
      <c r="FP130" s="60">
        <v>74</v>
      </c>
      <c r="FQ130" s="60">
        <v>174</v>
      </c>
      <c r="FR130" s="60"/>
      <c r="FS130" s="60"/>
      <c r="FT130" s="60"/>
      <c r="FU130" s="60"/>
      <c r="FV130" s="60"/>
      <c r="FW130" s="60"/>
      <c r="FX130" s="60"/>
      <c r="FY130" s="60"/>
      <c r="FZ130" s="60"/>
      <c r="GA130" s="60"/>
      <c r="GB130" s="60"/>
      <c r="GC130" s="60"/>
      <c r="GD130" s="60"/>
      <c r="GE130" s="60"/>
      <c r="GF130" s="60"/>
      <c r="GG130" s="60"/>
      <c r="GH130" s="60"/>
      <c r="GI130" s="60"/>
      <c r="GJ130" s="60"/>
      <c r="GK130" s="60"/>
      <c r="GL130" s="60"/>
      <c r="GM130" s="60"/>
      <c r="GN130" s="60"/>
      <c r="GO130" s="60"/>
      <c r="GP130" s="60"/>
      <c r="GQ130" s="60"/>
      <c r="GR130" s="60"/>
      <c r="GS130" s="60"/>
      <c r="GT130" s="60"/>
      <c r="GU130" s="60"/>
      <c r="GV130" s="60"/>
      <c r="GW130" s="60"/>
      <c r="GX130" s="60"/>
      <c r="GY130" s="60"/>
      <c r="GZ130" s="60"/>
      <c r="HA130" s="60"/>
      <c r="HB130" s="60"/>
      <c r="HC130" s="60"/>
      <c r="HD130" s="60"/>
      <c r="HE130" s="60"/>
      <c r="HF130" s="60"/>
      <c r="HG130" s="60"/>
      <c r="HH130" s="60"/>
      <c r="HI130" s="60"/>
      <c r="HJ130" s="60"/>
      <c r="HK130" s="60"/>
      <c r="HL130" s="60"/>
      <c r="HM130" s="60"/>
      <c r="HN130" s="60"/>
      <c r="HO130" s="60"/>
      <c r="HP130" s="60"/>
      <c r="HQ130" s="60"/>
      <c r="HR130" s="60"/>
      <c r="HS130" s="60"/>
      <c r="HT130" s="60"/>
      <c r="HU130" s="60"/>
      <c r="HV130" s="60"/>
    </row>
    <row r="131" spans="2:230">
      <c r="B131" s="60" t="s">
        <v>101</v>
      </c>
      <c r="C131" s="63" t="s">
        <v>1172</v>
      </c>
      <c r="D131" s="62"/>
      <c r="E131" s="60">
        <v>1066</v>
      </c>
      <c r="F131" s="60">
        <v>180</v>
      </c>
      <c r="G131" s="61">
        <f>(F131/E131)*100</f>
        <v>16.885553470919323</v>
      </c>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60"/>
      <c r="BT131" s="60"/>
      <c r="BU131" s="60"/>
      <c r="BV131" s="60"/>
      <c r="BW131" s="60"/>
      <c r="BX131" s="60"/>
      <c r="BY131" s="60"/>
      <c r="BZ131" s="60"/>
      <c r="CA131" s="60"/>
      <c r="CB131" s="60"/>
      <c r="CC131" s="60"/>
      <c r="CD131" s="60"/>
      <c r="CE131" s="60"/>
      <c r="CF131" s="60"/>
      <c r="CG131" s="60"/>
      <c r="CH131" s="60"/>
      <c r="CI131" s="60"/>
      <c r="CJ131" s="60"/>
      <c r="CK131" s="60"/>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c r="DQ131" s="60"/>
      <c r="DR131" s="60"/>
      <c r="DS131" s="60"/>
      <c r="DT131" s="60"/>
      <c r="DU131" s="60"/>
      <c r="DV131" s="60"/>
      <c r="DW131" s="60"/>
      <c r="DX131" s="60"/>
      <c r="DY131" s="60"/>
      <c r="DZ131" s="60"/>
      <c r="EA131" s="60"/>
      <c r="EB131" s="60"/>
      <c r="EC131" s="60"/>
      <c r="ED131" s="60"/>
      <c r="EE131" s="60"/>
      <c r="EF131" s="60"/>
      <c r="EG131" s="60"/>
      <c r="EH131" s="60"/>
      <c r="EI131" s="60"/>
      <c r="EJ131" s="60"/>
      <c r="EK131" s="60"/>
      <c r="EL131" s="60"/>
      <c r="EM131" s="60"/>
      <c r="EN131" s="60"/>
      <c r="EO131" s="60"/>
      <c r="EP131" s="60"/>
      <c r="EQ131" s="60"/>
      <c r="ER131" s="60"/>
      <c r="ES131" s="60"/>
      <c r="ET131" s="60"/>
      <c r="EU131" s="60"/>
      <c r="EV131" s="60"/>
      <c r="EW131" s="60"/>
      <c r="EX131" s="60"/>
      <c r="EY131" s="60"/>
      <c r="EZ131" s="60"/>
      <c r="FA131" s="60"/>
      <c r="FB131" s="60"/>
      <c r="FC131" s="60"/>
      <c r="FD131" s="60"/>
      <c r="FE131" s="60">
        <v>67</v>
      </c>
      <c r="FF131" s="60">
        <v>97</v>
      </c>
      <c r="FG131" s="60">
        <v>101</v>
      </c>
      <c r="FH131" s="60">
        <v>87</v>
      </c>
      <c r="FI131" s="60">
        <v>96</v>
      </c>
      <c r="FJ131" s="60">
        <v>95</v>
      </c>
      <c r="FK131" s="60">
        <v>68</v>
      </c>
      <c r="FL131" s="60">
        <v>89</v>
      </c>
      <c r="FM131" s="60">
        <v>58</v>
      </c>
      <c r="FN131" s="60">
        <v>66</v>
      </c>
      <c r="FO131" s="60">
        <v>92</v>
      </c>
      <c r="FP131" s="60">
        <v>86</v>
      </c>
      <c r="FQ131" s="60">
        <v>65</v>
      </c>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row>
    <row r="132" spans="2:230">
      <c r="B132" s="60" t="s">
        <v>102</v>
      </c>
      <c r="C132" s="63" t="s">
        <v>1172</v>
      </c>
      <c r="D132" s="62"/>
      <c r="E132" s="60">
        <v>605</v>
      </c>
      <c r="F132" s="60">
        <v>66</v>
      </c>
      <c r="G132" s="61">
        <f>(F132/E132)*100</f>
        <v>10.909090909090908</v>
      </c>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60"/>
      <c r="BU132" s="60"/>
      <c r="BV132" s="60"/>
      <c r="BW132" s="60"/>
      <c r="BX132" s="60"/>
      <c r="BY132" s="60"/>
      <c r="BZ132" s="60"/>
      <c r="CA132" s="60"/>
      <c r="CB132" s="60"/>
      <c r="CC132" s="60"/>
      <c r="CD132" s="60"/>
      <c r="CE132" s="60"/>
      <c r="CF132" s="60"/>
      <c r="CG132" s="60"/>
      <c r="CH132" s="60"/>
      <c r="CI132" s="60"/>
      <c r="CJ132" s="60"/>
      <c r="CK132" s="60"/>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c r="DQ132" s="60"/>
      <c r="DR132" s="60"/>
      <c r="DS132" s="60"/>
      <c r="DT132" s="60"/>
      <c r="DU132" s="60"/>
      <c r="DV132" s="60"/>
      <c r="DW132" s="60"/>
      <c r="DX132" s="60"/>
      <c r="DY132" s="60"/>
      <c r="DZ132" s="60"/>
      <c r="EA132" s="60"/>
      <c r="EB132" s="60"/>
      <c r="EC132" s="60"/>
      <c r="ED132" s="60"/>
      <c r="EE132" s="60"/>
      <c r="EF132" s="60"/>
      <c r="EG132" s="60"/>
      <c r="EH132" s="60"/>
      <c r="EI132" s="60"/>
      <c r="EJ132" s="60"/>
      <c r="EK132" s="60"/>
      <c r="EL132" s="60"/>
      <c r="EM132" s="60"/>
      <c r="EN132" s="60"/>
      <c r="EO132" s="60"/>
      <c r="EP132" s="60"/>
      <c r="EQ132" s="60"/>
      <c r="ER132" s="60"/>
      <c r="ES132" s="60"/>
      <c r="ET132" s="60"/>
      <c r="EU132" s="60"/>
      <c r="EV132" s="60"/>
      <c r="EW132" s="60"/>
      <c r="EX132" s="60"/>
      <c r="EY132" s="60"/>
      <c r="EZ132" s="60"/>
      <c r="FA132" s="60"/>
      <c r="FB132" s="60"/>
      <c r="FC132" s="60"/>
      <c r="FD132" s="60"/>
      <c r="FE132" s="60">
        <v>23</v>
      </c>
      <c r="FF132" s="60">
        <v>36</v>
      </c>
      <c r="FG132" s="60">
        <v>40</v>
      </c>
      <c r="FH132" s="60">
        <v>41</v>
      </c>
      <c r="FI132" s="60">
        <v>40</v>
      </c>
      <c r="FJ132" s="60">
        <v>34</v>
      </c>
      <c r="FK132" s="60">
        <v>22</v>
      </c>
      <c r="FL132" s="60">
        <v>31</v>
      </c>
      <c r="FM132" s="60">
        <v>20</v>
      </c>
      <c r="FN132" s="60">
        <v>26</v>
      </c>
      <c r="FO132" s="60">
        <v>38</v>
      </c>
      <c r="FP132" s="60">
        <v>32</v>
      </c>
      <c r="FQ132" s="60">
        <v>23</v>
      </c>
      <c r="FR132" s="60"/>
      <c r="FS132" s="60"/>
      <c r="FT132" s="60"/>
      <c r="FU132" s="60"/>
      <c r="FV132" s="60"/>
      <c r="FW132" s="60"/>
      <c r="FX132" s="60"/>
      <c r="FY132" s="60"/>
      <c r="FZ132" s="60"/>
      <c r="GA132" s="60"/>
      <c r="GB132" s="60"/>
      <c r="GC132" s="60"/>
      <c r="GD132" s="60"/>
      <c r="GE132" s="60"/>
      <c r="GF132" s="60"/>
      <c r="GG132" s="60"/>
      <c r="GH132" s="60"/>
      <c r="GI132" s="60"/>
      <c r="GJ132" s="60"/>
      <c r="GK132" s="60"/>
      <c r="GL132" s="60"/>
      <c r="GM132" s="60"/>
      <c r="GN132" s="60"/>
      <c r="GO132" s="60"/>
      <c r="GP132" s="60"/>
      <c r="GQ132" s="60"/>
      <c r="GR132" s="60"/>
      <c r="GS132" s="60"/>
      <c r="GT132" s="60"/>
      <c r="GU132" s="60"/>
      <c r="GV132" s="60"/>
      <c r="GW132" s="60"/>
      <c r="GX132" s="60"/>
      <c r="GY132" s="60"/>
      <c r="GZ132" s="60"/>
      <c r="HA132" s="60"/>
      <c r="HB132" s="60"/>
      <c r="HC132" s="60"/>
      <c r="HD132" s="60"/>
      <c r="HE132" s="60"/>
      <c r="HF132" s="60"/>
      <c r="HG132" s="60"/>
      <c r="HH132" s="60"/>
      <c r="HI132" s="60"/>
      <c r="HJ132" s="60"/>
      <c r="HK132" s="60"/>
      <c r="HL132" s="60"/>
      <c r="HM132" s="60"/>
      <c r="HN132" s="60"/>
      <c r="HO132" s="60"/>
      <c r="HP132" s="60"/>
      <c r="HQ132" s="60"/>
      <c r="HR132" s="60"/>
      <c r="HS132" s="60"/>
      <c r="HT132" s="60"/>
      <c r="HU132" s="60"/>
      <c r="HV132" s="60"/>
    </row>
    <row r="133" spans="2:230">
      <c r="B133" s="60" t="s">
        <v>103</v>
      </c>
      <c r="C133" s="63" t="s">
        <v>1172</v>
      </c>
      <c r="D133" s="62"/>
      <c r="E133" s="60">
        <v>663</v>
      </c>
      <c r="F133" s="60">
        <v>142</v>
      </c>
      <c r="G133" s="61">
        <f>(F133/E133)*100</f>
        <v>21.417797888386122</v>
      </c>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c r="BV133" s="60"/>
      <c r="BW133" s="60"/>
      <c r="BX133" s="60"/>
      <c r="BY133" s="60"/>
      <c r="BZ133" s="60"/>
      <c r="CA133" s="60"/>
      <c r="CB133" s="60"/>
      <c r="CC133" s="60"/>
      <c r="CD133" s="60"/>
      <c r="CE133" s="60"/>
      <c r="CF133" s="60"/>
      <c r="CG133" s="60"/>
      <c r="CH133" s="60"/>
      <c r="CI133" s="60"/>
      <c r="CJ133" s="60"/>
      <c r="CK133" s="60"/>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c r="DQ133" s="60"/>
      <c r="DR133" s="60"/>
      <c r="DS133" s="60"/>
      <c r="DT133" s="60"/>
      <c r="DU133" s="60"/>
      <c r="DV133" s="60"/>
      <c r="DW133" s="60"/>
      <c r="DX133" s="60"/>
      <c r="DY133" s="60"/>
      <c r="DZ133" s="60"/>
      <c r="EA133" s="60"/>
      <c r="EB133" s="60"/>
      <c r="EC133" s="60"/>
      <c r="ED133" s="60"/>
      <c r="EE133" s="60"/>
      <c r="EF133" s="60"/>
      <c r="EG133" s="60"/>
      <c r="EH133" s="60"/>
      <c r="EI133" s="60"/>
      <c r="EJ133" s="60"/>
      <c r="EK133" s="60"/>
      <c r="EL133" s="60"/>
      <c r="EM133" s="60"/>
      <c r="EN133" s="60"/>
      <c r="EO133" s="60"/>
      <c r="EP133" s="60"/>
      <c r="EQ133" s="60"/>
      <c r="ER133" s="60"/>
      <c r="ES133" s="60"/>
      <c r="ET133" s="60"/>
      <c r="EU133" s="60"/>
      <c r="EV133" s="60"/>
      <c r="EW133" s="60"/>
      <c r="EX133" s="60"/>
      <c r="EY133" s="60"/>
      <c r="EZ133" s="60"/>
      <c r="FA133" s="60"/>
      <c r="FB133" s="60"/>
      <c r="FC133" s="60"/>
      <c r="FD133" s="60"/>
      <c r="FE133" s="60">
        <v>45</v>
      </c>
      <c r="FF133" s="60">
        <v>93</v>
      </c>
      <c r="FG133" s="60">
        <v>85</v>
      </c>
      <c r="FH133" s="60">
        <v>71</v>
      </c>
      <c r="FI133" s="60">
        <v>79</v>
      </c>
      <c r="FJ133" s="60">
        <v>87</v>
      </c>
      <c r="FK133" s="60">
        <v>39</v>
      </c>
      <c r="FL133" s="60">
        <v>89</v>
      </c>
      <c r="FM133" s="60">
        <v>32</v>
      </c>
      <c r="FN133" s="60">
        <v>38</v>
      </c>
      <c r="FO133" s="60">
        <v>91</v>
      </c>
      <c r="FP133" s="60">
        <v>80</v>
      </c>
      <c r="FQ133" s="60">
        <v>40</v>
      </c>
      <c r="FR133" s="60"/>
      <c r="FS133" s="60"/>
      <c r="FT133" s="60"/>
      <c r="FU133" s="60"/>
      <c r="FV133" s="60"/>
      <c r="FW133" s="60"/>
      <c r="FX133" s="60"/>
      <c r="FY133" s="60"/>
      <c r="FZ133" s="60"/>
      <c r="GA133" s="60"/>
      <c r="GB133" s="60"/>
      <c r="GC133" s="60"/>
      <c r="GD133" s="60"/>
      <c r="GE133" s="60"/>
      <c r="GF133" s="60"/>
      <c r="GG133" s="60"/>
      <c r="GH133" s="60"/>
      <c r="GI133" s="60"/>
      <c r="GJ133" s="60"/>
      <c r="GK133" s="60"/>
      <c r="GL133" s="60"/>
      <c r="GM133" s="60"/>
      <c r="GN133" s="60"/>
      <c r="GO133" s="60"/>
      <c r="GP133" s="60"/>
      <c r="GQ133" s="60"/>
      <c r="GR133" s="60"/>
      <c r="GS133" s="60"/>
      <c r="GT133" s="60"/>
      <c r="GU133" s="60"/>
      <c r="GV133" s="60"/>
      <c r="GW133" s="60"/>
      <c r="GX133" s="60"/>
      <c r="GY133" s="60"/>
      <c r="GZ133" s="60"/>
      <c r="HA133" s="60"/>
      <c r="HB133" s="60"/>
      <c r="HC133" s="60"/>
      <c r="HD133" s="60"/>
      <c r="HE133" s="60"/>
      <c r="HF133" s="60"/>
      <c r="HG133" s="60"/>
      <c r="HH133" s="60"/>
      <c r="HI133" s="60"/>
      <c r="HJ133" s="60"/>
      <c r="HK133" s="60"/>
      <c r="HL133" s="60"/>
      <c r="HM133" s="60"/>
      <c r="HN133" s="60"/>
      <c r="HO133" s="60"/>
      <c r="HP133" s="60"/>
      <c r="HQ133" s="60"/>
      <c r="HR133" s="60"/>
      <c r="HS133" s="60"/>
      <c r="HT133" s="60"/>
      <c r="HU133" s="60"/>
      <c r="HV133" s="60"/>
    </row>
    <row r="134" spans="2:230">
      <c r="B134" s="60" t="s">
        <v>104</v>
      </c>
      <c r="C134" s="63" t="s">
        <v>1172</v>
      </c>
      <c r="D134" s="62"/>
      <c r="E134" s="60">
        <v>709</v>
      </c>
      <c r="F134" s="60">
        <v>89</v>
      </c>
      <c r="G134" s="61">
        <f>(F134/E134)*100</f>
        <v>12.552891396332862</v>
      </c>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60"/>
      <c r="BU134" s="60"/>
      <c r="BV134" s="60"/>
      <c r="BW134" s="60"/>
      <c r="BX134" s="60"/>
      <c r="BY134" s="60"/>
      <c r="BZ134" s="60"/>
      <c r="CA134" s="60"/>
      <c r="CB134" s="60"/>
      <c r="CC134" s="60"/>
      <c r="CD134" s="60"/>
      <c r="CE134" s="60"/>
      <c r="CF134" s="60"/>
      <c r="CG134" s="60"/>
      <c r="CH134" s="60"/>
      <c r="CI134" s="60"/>
      <c r="CJ134" s="60"/>
      <c r="CK134" s="60"/>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c r="DQ134" s="60"/>
      <c r="DR134" s="60"/>
      <c r="DS134" s="60"/>
      <c r="DT134" s="60"/>
      <c r="DU134" s="60"/>
      <c r="DV134" s="60"/>
      <c r="DW134" s="60"/>
      <c r="DX134" s="60"/>
      <c r="DY134" s="60"/>
      <c r="DZ134" s="60"/>
      <c r="EA134" s="60"/>
      <c r="EB134" s="60"/>
      <c r="EC134" s="60"/>
      <c r="ED134" s="60"/>
      <c r="EE134" s="60"/>
      <c r="EF134" s="60"/>
      <c r="EG134" s="60"/>
      <c r="EH134" s="60"/>
      <c r="EI134" s="60"/>
      <c r="EJ134" s="60"/>
      <c r="EK134" s="60"/>
      <c r="EL134" s="60"/>
      <c r="EM134" s="60"/>
      <c r="EN134" s="60"/>
      <c r="EO134" s="60"/>
      <c r="EP134" s="60"/>
      <c r="EQ134" s="60"/>
      <c r="ER134" s="60"/>
      <c r="ES134" s="60"/>
      <c r="ET134" s="60"/>
      <c r="EU134" s="60"/>
      <c r="EV134" s="60"/>
      <c r="EW134" s="60"/>
      <c r="EX134" s="60"/>
      <c r="EY134" s="60"/>
      <c r="EZ134" s="60"/>
      <c r="FA134" s="60"/>
      <c r="FB134" s="60"/>
      <c r="FC134" s="60"/>
      <c r="FD134" s="60"/>
      <c r="FE134" s="60">
        <v>34</v>
      </c>
      <c r="FF134" s="60">
        <v>50</v>
      </c>
      <c r="FG134" s="60">
        <v>56</v>
      </c>
      <c r="FH134" s="60">
        <v>46</v>
      </c>
      <c r="FI134" s="60">
        <v>52</v>
      </c>
      <c r="FJ134" s="60">
        <v>43</v>
      </c>
      <c r="FK134" s="60">
        <v>28</v>
      </c>
      <c r="FL134" s="60">
        <v>40</v>
      </c>
      <c r="FM134" s="60">
        <v>27</v>
      </c>
      <c r="FN134" s="60">
        <v>32</v>
      </c>
      <c r="FO134" s="60">
        <v>42</v>
      </c>
      <c r="FP134" s="60">
        <v>39</v>
      </c>
      <c r="FQ134" s="60">
        <v>33</v>
      </c>
      <c r="FR134" s="60"/>
      <c r="FS134" s="60"/>
      <c r="FT134" s="60"/>
      <c r="FU134" s="60"/>
      <c r="FV134" s="60"/>
      <c r="FW134" s="60"/>
      <c r="FX134" s="60"/>
      <c r="FY134" s="60"/>
      <c r="FZ134" s="60"/>
      <c r="GA134" s="60"/>
      <c r="GB134" s="60"/>
      <c r="GC134" s="60"/>
      <c r="GD134" s="60"/>
      <c r="GE134" s="60"/>
      <c r="GF134" s="60"/>
      <c r="GG134" s="60"/>
      <c r="GH134" s="60"/>
      <c r="GI134" s="60"/>
      <c r="GJ134" s="60"/>
      <c r="GK134" s="60"/>
      <c r="GL134" s="60"/>
      <c r="GM134" s="60"/>
      <c r="GN134" s="60"/>
      <c r="GO134" s="60"/>
      <c r="GP134" s="60"/>
      <c r="GQ134" s="60"/>
      <c r="GR134" s="60"/>
      <c r="GS134" s="60"/>
      <c r="GT134" s="60"/>
      <c r="GU134" s="60"/>
      <c r="GV134" s="60"/>
      <c r="GW134" s="60"/>
      <c r="GX134" s="60"/>
      <c r="GY134" s="60"/>
      <c r="GZ134" s="60"/>
      <c r="HA134" s="60"/>
      <c r="HB134" s="60"/>
      <c r="HC134" s="60"/>
      <c r="HD134" s="60"/>
      <c r="HE134" s="60"/>
      <c r="HF134" s="60"/>
      <c r="HG134" s="60"/>
      <c r="HH134" s="60"/>
      <c r="HI134" s="60"/>
      <c r="HJ134" s="60"/>
      <c r="HK134" s="60"/>
      <c r="HL134" s="60"/>
      <c r="HM134" s="60"/>
      <c r="HN134" s="60"/>
      <c r="HO134" s="60"/>
      <c r="HP134" s="60"/>
      <c r="HQ134" s="60"/>
      <c r="HR134" s="60"/>
      <c r="HS134" s="60"/>
      <c r="HT134" s="60"/>
      <c r="HU134" s="60"/>
      <c r="HV134" s="60"/>
    </row>
    <row r="135" spans="2:230">
      <c r="B135" s="60" t="s">
        <v>105</v>
      </c>
      <c r="C135" s="63" t="s">
        <v>1172</v>
      </c>
      <c r="D135" s="62"/>
      <c r="E135" s="60">
        <v>533</v>
      </c>
      <c r="F135" s="60">
        <v>75</v>
      </c>
      <c r="G135" s="61">
        <f>(F135/E135)*100</f>
        <v>14.071294559099437</v>
      </c>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c r="DQ135" s="60"/>
      <c r="DR135" s="60"/>
      <c r="DS135" s="60"/>
      <c r="DT135" s="60"/>
      <c r="DU135" s="60"/>
      <c r="DV135" s="60"/>
      <c r="DW135" s="60"/>
      <c r="DX135" s="60"/>
      <c r="DY135" s="60"/>
      <c r="DZ135" s="60"/>
      <c r="EA135" s="60"/>
      <c r="EB135" s="60"/>
      <c r="EC135" s="60"/>
      <c r="ED135" s="60"/>
      <c r="EE135" s="60"/>
      <c r="EF135" s="60"/>
      <c r="EG135" s="60"/>
      <c r="EH135" s="60"/>
      <c r="EI135" s="60"/>
      <c r="EJ135" s="60"/>
      <c r="EK135" s="60"/>
      <c r="EL135" s="60"/>
      <c r="EM135" s="60"/>
      <c r="EN135" s="60"/>
      <c r="EO135" s="60"/>
      <c r="EP135" s="60"/>
      <c r="EQ135" s="60"/>
      <c r="ER135" s="60"/>
      <c r="ES135" s="60"/>
      <c r="ET135" s="60"/>
      <c r="EU135" s="60"/>
      <c r="EV135" s="60"/>
      <c r="EW135" s="60"/>
      <c r="EX135" s="60"/>
      <c r="EY135" s="60"/>
      <c r="EZ135" s="60"/>
      <c r="FA135" s="60"/>
      <c r="FB135" s="60"/>
      <c r="FC135" s="60"/>
      <c r="FD135" s="60"/>
      <c r="FE135" s="60">
        <v>35</v>
      </c>
      <c r="FF135" s="60">
        <v>36</v>
      </c>
      <c r="FG135" s="60">
        <v>48</v>
      </c>
      <c r="FH135" s="60">
        <v>46</v>
      </c>
      <c r="FI135" s="60">
        <v>52</v>
      </c>
      <c r="FJ135" s="60">
        <v>32</v>
      </c>
      <c r="FK135" s="60">
        <v>31</v>
      </c>
      <c r="FL135" s="60">
        <v>33</v>
      </c>
      <c r="FM135" s="60">
        <v>25</v>
      </c>
      <c r="FN135" s="60">
        <v>29</v>
      </c>
      <c r="FO135" s="60">
        <v>36</v>
      </c>
      <c r="FP135" s="60">
        <v>32</v>
      </c>
      <c r="FQ135" s="60">
        <v>35</v>
      </c>
      <c r="FR135" s="60"/>
      <c r="FS135" s="60"/>
      <c r="FT135" s="60"/>
      <c r="FU135" s="60"/>
      <c r="FV135" s="60"/>
      <c r="FW135" s="60"/>
      <c r="FX135" s="60"/>
      <c r="FY135" s="60"/>
      <c r="FZ135" s="60"/>
      <c r="GA135" s="60"/>
      <c r="GB135" s="60"/>
      <c r="GC135" s="60"/>
      <c r="GD135" s="60"/>
      <c r="GE135" s="60"/>
      <c r="GF135" s="60"/>
      <c r="GG135" s="60"/>
      <c r="GH135" s="60"/>
      <c r="GI135" s="60"/>
      <c r="GJ135" s="60"/>
      <c r="GK135" s="60"/>
      <c r="GL135" s="60"/>
      <c r="GM135" s="60"/>
      <c r="GN135" s="60"/>
      <c r="GO135" s="60"/>
      <c r="GP135" s="60"/>
      <c r="GQ135" s="60"/>
      <c r="GR135" s="60"/>
      <c r="GS135" s="60"/>
      <c r="GT135" s="60"/>
      <c r="GU135" s="60"/>
      <c r="GV135" s="60"/>
      <c r="GW135" s="60"/>
      <c r="GX135" s="60"/>
      <c r="GY135" s="60"/>
      <c r="GZ135" s="60"/>
      <c r="HA135" s="60"/>
      <c r="HB135" s="60"/>
      <c r="HC135" s="60"/>
      <c r="HD135" s="60"/>
      <c r="HE135" s="60"/>
      <c r="HF135" s="60"/>
      <c r="HG135" s="60"/>
      <c r="HH135" s="60"/>
      <c r="HI135" s="60"/>
      <c r="HJ135" s="60"/>
      <c r="HK135" s="60"/>
      <c r="HL135" s="60"/>
      <c r="HM135" s="60"/>
      <c r="HN135" s="60"/>
      <c r="HO135" s="60"/>
      <c r="HP135" s="60"/>
      <c r="HQ135" s="60"/>
      <c r="HR135" s="60"/>
      <c r="HS135" s="60"/>
      <c r="HT135" s="60"/>
      <c r="HU135" s="60"/>
      <c r="HV135" s="60"/>
    </row>
    <row r="136" spans="2:230">
      <c r="B136" s="60" t="s">
        <v>106</v>
      </c>
      <c r="C136" s="63" t="s">
        <v>1172</v>
      </c>
      <c r="D136" s="62"/>
      <c r="E136" s="60">
        <v>660</v>
      </c>
      <c r="F136" s="60">
        <v>98</v>
      </c>
      <c r="G136" s="61">
        <f>(F136/E136)*100</f>
        <v>14.84848484848485</v>
      </c>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c r="DQ136" s="60"/>
      <c r="DR136" s="60"/>
      <c r="DS136" s="60"/>
      <c r="DT136" s="60"/>
      <c r="DU136" s="60"/>
      <c r="DV136" s="60"/>
      <c r="DW136" s="60"/>
      <c r="DX136" s="60"/>
      <c r="DY136" s="60"/>
      <c r="DZ136" s="60"/>
      <c r="EA136" s="60"/>
      <c r="EB136" s="60"/>
      <c r="EC136" s="60"/>
      <c r="ED136" s="60"/>
      <c r="EE136" s="60"/>
      <c r="EF136" s="60"/>
      <c r="EG136" s="60"/>
      <c r="EH136" s="60"/>
      <c r="EI136" s="60"/>
      <c r="EJ136" s="60"/>
      <c r="EK136" s="60"/>
      <c r="EL136" s="60"/>
      <c r="EM136" s="60"/>
      <c r="EN136" s="60"/>
      <c r="EO136" s="60"/>
      <c r="EP136" s="60"/>
      <c r="EQ136" s="60"/>
      <c r="ER136" s="60"/>
      <c r="ES136" s="60"/>
      <c r="ET136" s="60"/>
      <c r="EU136" s="60"/>
      <c r="EV136" s="60"/>
      <c r="EW136" s="60"/>
      <c r="EX136" s="60"/>
      <c r="EY136" s="60"/>
      <c r="EZ136" s="60"/>
      <c r="FA136" s="60"/>
      <c r="FB136" s="60"/>
      <c r="FC136" s="60"/>
      <c r="FD136" s="60"/>
      <c r="FE136" s="60">
        <v>83</v>
      </c>
      <c r="FF136" s="60">
        <v>14</v>
      </c>
      <c r="FG136" s="60">
        <v>78</v>
      </c>
      <c r="FH136" s="60">
        <v>81</v>
      </c>
      <c r="FI136" s="60">
        <v>79</v>
      </c>
      <c r="FJ136" s="60">
        <v>18</v>
      </c>
      <c r="FK136" s="60">
        <v>80</v>
      </c>
      <c r="FL136" s="60">
        <v>14</v>
      </c>
      <c r="FM136" s="60">
        <v>79</v>
      </c>
      <c r="FN136" s="60">
        <v>76</v>
      </c>
      <c r="FO136" s="60">
        <v>16</v>
      </c>
      <c r="FP136" s="60">
        <v>14</v>
      </c>
      <c r="FQ136" s="60">
        <v>82</v>
      </c>
      <c r="FR136" s="60"/>
      <c r="FS136" s="60"/>
      <c r="FT136" s="60"/>
      <c r="FU136" s="60"/>
      <c r="FV136" s="60"/>
      <c r="FW136" s="60"/>
      <c r="FX136" s="60"/>
      <c r="FY136" s="60"/>
      <c r="FZ136" s="60"/>
      <c r="GA136" s="60"/>
      <c r="GB136" s="60"/>
      <c r="GC136" s="60"/>
      <c r="GD136" s="60"/>
      <c r="GE136" s="60"/>
      <c r="GF136" s="60"/>
      <c r="GG136" s="60"/>
      <c r="GH136" s="60"/>
      <c r="GI136" s="60"/>
      <c r="GJ136" s="60"/>
      <c r="GK136" s="60"/>
      <c r="GL136" s="60"/>
      <c r="GM136" s="60"/>
      <c r="GN136" s="60"/>
      <c r="GO136" s="60"/>
      <c r="GP136" s="60"/>
      <c r="GQ136" s="60"/>
      <c r="GR136" s="60"/>
      <c r="GS136" s="60"/>
      <c r="GT136" s="60"/>
      <c r="GU136" s="60"/>
      <c r="GV136" s="60"/>
      <c r="GW136" s="60"/>
      <c r="GX136" s="60"/>
      <c r="GY136" s="60"/>
      <c r="GZ136" s="60"/>
      <c r="HA136" s="60"/>
      <c r="HB136" s="60"/>
      <c r="HC136" s="60"/>
      <c r="HD136" s="60"/>
      <c r="HE136" s="60"/>
      <c r="HF136" s="60"/>
      <c r="HG136" s="60"/>
      <c r="HH136" s="60"/>
      <c r="HI136" s="60"/>
      <c r="HJ136" s="60"/>
      <c r="HK136" s="60"/>
      <c r="HL136" s="60"/>
      <c r="HM136" s="60"/>
      <c r="HN136" s="60"/>
      <c r="HO136" s="60"/>
      <c r="HP136" s="60"/>
      <c r="HQ136" s="60"/>
      <c r="HR136" s="60"/>
      <c r="HS136" s="60"/>
      <c r="HT136" s="60"/>
      <c r="HU136" s="60"/>
      <c r="HV136" s="60"/>
    </row>
    <row r="137" spans="2:230">
      <c r="B137" s="60" t="s">
        <v>107</v>
      </c>
      <c r="C137" s="63" t="s">
        <v>1172</v>
      </c>
      <c r="D137" s="62"/>
      <c r="E137" s="60">
        <v>522</v>
      </c>
      <c r="F137" s="60">
        <v>96</v>
      </c>
      <c r="G137" s="61">
        <f>(F137/E137)*100</f>
        <v>18.390804597701148</v>
      </c>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60"/>
      <c r="BT137" s="60"/>
      <c r="BU137" s="60"/>
      <c r="BV137" s="60"/>
      <c r="BW137" s="60"/>
      <c r="BX137" s="60"/>
      <c r="BY137" s="60"/>
      <c r="BZ137" s="60"/>
      <c r="CA137" s="60"/>
      <c r="CB137" s="60"/>
      <c r="CC137" s="60"/>
      <c r="CD137" s="60"/>
      <c r="CE137" s="60"/>
      <c r="CF137" s="60"/>
      <c r="CG137" s="60"/>
      <c r="CH137" s="60"/>
      <c r="CI137" s="60"/>
      <c r="CJ137" s="60"/>
      <c r="CK137" s="60"/>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c r="DQ137" s="60"/>
      <c r="DR137" s="60"/>
      <c r="DS137" s="60"/>
      <c r="DT137" s="60"/>
      <c r="DU137" s="60"/>
      <c r="DV137" s="60"/>
      <c r="DW137" s="60"/>
      <c r="DX137" s="60"/>
      <c r="DY137" s="60"/>
      <c r="DZ137" s="60"/>
      <c r="EA137" s="60"/>
      <c r="EB137" s="60"/>
      <c r="EC137" s="60"/>
      <c r="ED137" s="60"/>
      <c r="EE137" s="60"/>
      <c r="EF137" s="60"/>
      <c r="EG137" s="60"/>
      <c r="EH137" s="60"/>
      <c r="EI137" s="60"/>
      <c r="EJ137" s="60"/>
      <c r="EK137" s="60"/>
      <c r="EL137" s="60"/>
      <c r="EM137" s="60"/>
      <c r="EN137" s="60"/>
      <c r="EO137" s="60"/>
      <c r="EP137" s="60"/>
      <c r="EQ137" s="60"/>
      <c r="ER137" s="60"/>
      <c r="ES137" s="60"/>
      <c r="ET137" s="60"/>
      <c r="EU137" s="60"/>
      <c r="EV137" s="60"/>
      <c r="EW137" s="60"/>
      <c r="EX137" s="60"/>
      <c r="EY137" s="60"/>
      <c r="EZ137" s="60"/>
      <c r="FA137" s="60"/>
      <c r="FB137" s="60"/>
      <c r="FC137" s="60"/>
      <c r="FD137" s="60"/>
      <c r="FE137" s="60">
        <v>39</v>
      </c>
      <c r="FF137" s="60">
        <v>52</v>
      </c>
      <c r="FG137" s="60">
        <v>58</v>
      </c>
      <c r="FH137" s="60">
        <v>55</v>
      </c>
      <c r="FI137" s="60">
        <v>52</v>
      </c>
      <c r="FJ137" s="60">
        <v>49</v>
      </c>
      <c r="FK137" s="60">
        <v>30</v>
      </c>
      <c r="FL137" s="60">
        <v>50</v>
      </c>
      <c r="FM137" s="60">
        <v>33</v>
      </c>
      <c r="FN137" s="60">
        <v>34</v>
      </c>
      <c r="FO137" s="60">
        <v>50</v>
      </c>
      <c r="FP137" s="60">
        <v>44</v>
      </c>
      <c r="FQ137" s="60">
        <v>29</v>
      </c>
      <c r="FR137" s="60"/>
      <c r="FS137" s="60"/>
      <c r="FT137" s="60"/>
      <c r="FU137" s="60"/>
      <c r="FV137" s="60"/>
      <c r="FW137" s="60"/>
      <c r="FX137" s="60"/>
      <c r="FY137" s="60"/>
      <c r="FZ137" s="60"/>
      <c r="GA137" s="60"/>
      <c r="GB137" s="60"/>
      <c r="GC137" s="60"/>
      <c r="GD137" s="60"/>
      <c r="GE137" s="60"/>
      <c r="GF137" s="60"/>
      <c r="GG137" s="60"/>
      <c r="GH137" s="60"/>
      <c r="GI137" s="60"/>
      <c r="GJ137" s="60"/>
      <c r="GK137" s="60"/>
      <c r="GL137" s="60"/>
      <c r="GM137" s="60"/>
      <c r="GN137" s="60"/>
      <c r="GO137" s="60"/>
      <c r="GP137" s="60"/>
      <c r="GQ137" s="60"/>
      <c r="GR137" s="60"/>
      <c r="GS137" s="60"/>
      <c r="GT137" s="60"/>
      <c r="GU137" s="60"/>
      <c r="GV137" s="60"/>
      <c r="GW137" s="60"/>
      <c r="GX137" s="60"/>
      <c r="GY137" s="60"/>
      <c r="GZ137" s="60"/>
      <c r="HA137" s="60"/>
      <c r="HB137" s="60"/>
      <c r="HC137" s="60"/>
      <c r="HD137" s="60"/>
      <c r="HE137" s="60"/>
      <c r="HF137" s="60"/>
      <c r="HG137" s="60"/>
      <c r="HH137" s="60"/>
      <c r="HI137" s="60"/>
      <c r="HJ137" s="60"/>
      <c r="HK137" s="60"/>
      <c r="HL137" s="60"/>
      <c r="HM137" s="60"/>
      <c r="HN137" s="60"/>
      <c r="HO137" s="60"/>
      <c r="HP137" s="60"/>
      <c r="HQ137" s="60"/>
      <c r="HR137" s="60"/>
      <c r="HS137" s="60"/>
      <c r="HT137" s="60"/>
      <c r="HU137" s="60"/>
      <c r="HV137" s="60"/>
    </row>
    <row r="138" spans="2:230">
      <c r="B138" s="60" t="s">
        <v>108</v>
      </c>
      <c r="C138" s="63" t="s">
        <v>1172</v>
      </c>
      <c r="D138" s="62"/>
      <c r="E138" s="60">
        <v>554</v>
      </c>
      <c r="F138" s="60">
        <v>59</v>
      </c>
      <c r="G138" s="61">
        <f>(F138/E138)*100</f>
        <v>10.649819494584838</v>
      </c>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60"/>
      <c r="BT138" s="60"/>
      <c r="BU138" s="60"/>
      <c r="BV138" s="60"/>
      <c r="BW138" s="60"/>
      <c r="BX138" s="60"/>
      <c r="BY138" s="60"/>
      <c r="BZ138" s="60"/>
      <c r="CA138" s="60"/>
      <c r="CB138" s="60"/>
      <c r="CC138" s="60"/>
      <c r="CD138" s="60"/>
      <c r="CE138" s="60"/>
      <c r="CF138" s="60"/>
      <c r="CG138" s="60"/>
      <c r="CH138" s="60"/>
      <c r="CI138" s="60"/>
      <c r="CJ138" s="60"/>
      <c r="CK138" s="60"/>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c r="DQ138" s="60"/>
      <c r="DR138" s="60"/>
      <c r="DS138" s="60"/>
      <c r="DT138" s="60"/>
      <c r="DU138" s="60"/>
      <c r="DV138" s="60"/>
      <c r="DW138" s="60"/>
      <c r="DX138" s="60"/>
      <c r="DY138" s="60"/>
      <c r="DZ138" s="60"/>
      <c r="EA138" s="60"/>
      <c r="EB138" s="60"/>
      <c r="EC138" s="60"/>
      <c r="ED138" s="60"/>
      <c r="EE138" s="60"/>
      <c r="EF138" s="60"/>
      <c r="EG138" s="60"/>
      <c r="EH138" s="60"/>
      <c r="EI138" s="60"/>
      <c r="EJ138" s="60"/>
      <c r="EK138" s="60"/>
      <c r="EL138" s="60"/>
      <c r="EM138" s="60"/>
      <c r="EN138" s="60"/>
      <c r="EO138" s="60"/>
      <c r="EP138" s="60"/>
      <c r="EQ138" s="60"/>
      <c r="ER138" s="60"/>
      <c r="ES138" s="60"/>
      <c r="ET138" s="60"/>
      <c r="EU138" s="60"/>
      <c r="EV138" s="60"/>
      <c r="EW138" s="60"/>
      <c r="EX138" s="60"/>
      <c r="EY138" s="60"/>
      <c r="EZ138" s="60"/>
      <c r="FA138" s="60"/>
      <c r="FB138" s="60"/>
      <c r="FC138" s="60"/>
      <c r="FD138" s="60"/>
      <c r="FE138" s="60">
        <v>18</v>
      </c>
      <c r="FF138" s="60">
        <v>39</v>
      </c>
      <c r="FG138" s="60">
        <v>26</v>
      </c>
      <c r="FH138" s="60">
        <v>22</v>
      </c>
      <c r="FI138" s="60">
        <v>27</v>
      </c>
      <c r="FJ138" s="60">
        <v>33</v>
      </c>
      <c r="FK138" s="60">
        <v>17</v>
      </c>
      <c r="FL138" s="60">
        <v>35</v>
      </c>
      <c r="FM138" s="60">
        <v>16</v>
      </c>
      <c r="FN138" s="60">
        <v>16</v>
      </c>
      <c r="FO138" s="60">
        <v>40</v>
      </c>
      <c r="FP138" s="60">
        <v>34</v>
      </c>
      <c r="FQ138" s="60">
        <v>17</v>
      </c>
      <c r="FR138" s="60"/>
      <c r="FS138" s="60"/>
      <c r="FT138" s="60"/>
      <c r="FU138" s="60"/>
      <c r="FV138" s="60"/>
      <c r="FW138" s="60"/>
      <c r="FX138" s="60"/>
      <c r="FY138" s="60"/>
      <c r="FZ138" s="60"/>
      <c r="GA138" s="60"/>
      <c r="GB138" s="60"/>
      <c r="GC138" s="60"/>
      <c r="GD138" s="60"/>
      <c r="GE138" s="60"/>
      <c r="GF138" s="60"/>
      <c r="GG138" s="60"/>
      <c r="GH138" s="60"/>
      <c r="GI138" s="60"/>
      <c r="GJ138" s="60"/>
      <c r="GK138" s="60"/>
      <c r="GL138" s="60"/>
      <c r="GM138" s="60"/>
      <c r="GN138" s="60"/>
      <c r="GO138" s="60"/>
      <c r="GP138" s="60"/>
      <c r="GQ138" s="60"/>
      <c r="GR138" s="60"/>
      <c r="GS138" s="60"/>
      <c r="GT138" s="60"/>
      <c r="GU138" s="60"/>
      <c r="GV138" s="60"/>
      <c r="GW138" s="60"/>
      <c r="GX138" s="60"/>
      <c r="GY138" s="60"/>
      <c r="GZ138" s="60"/>
      <c r="HA138" s="60"/>
      <c r="HB138" s="60"/>
      <c r="HC138" s="60"/>
      <c r="HD138" s="60"/>
      <c r="HE138" s="60"/>
      <c r="HF138" s="60"/>
      <c r="HG138" s="60"/>
      <c r="HH138" s="60"/>
      <c r="HI138" s="60"/>
      <c r="HJ138" s="60"/>
      <c r="HK138" s="60"/>
      <c r="HL138" s="60"/>
      <c r="HM138" s="60"/>
      <c r="HN138" s="60"/>
      <c r="HO138" s="60"/>
      <c r="HP138" s="60"/>
      <c r="HQ138" s="60"/>
      <c r="HR138" s="60"/>
      <c r="HS138" s="60"/>
      <c r="HT138" s="60"/>
      <c r="HU138" s="60"/>
      <c r="HV138" s="60"/>
    </row>
    <row r="139" spans="2:230">
      <c r="B139" s="60" t="s">
        <v>109</v>
      </c>
      <c r="C139" s="63" t="s">
        <v>1172</v>
      </c>
      <c r="D139" s="62"/>
      <c r="E139" s="60">
        <v>490</v>
      </c>
      <c r="F139" s="60">
        <v>36</v>
      </c>
      <c r="G139" s="61">
        <f>(F139/E139)*100</f>
        <v>7.3469387755102051</v>
      </c>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60"/>
      <c r="BV139" s="60"/>
      <c r="BW139" s="60"/>
      <c r="BX139" s="60"/>
      <c r="BY139" s="60"/>
      <c r="BZ139" s="60"/>
      <c r="CA139" s="60"/>
      <c r="CB139" s="60"/>
      <c r="CC139" s="60"/>
      <c r="CD139" s="60"/>
      <c r="CE139" s="60"/>
      <c r="CF139" s="60"/>
      <c r="CG139" s="60"/>
      <c r="CH139" s="60"/>
      <c r="CI139" s="60"/>
      <c r="CJ139" s="60"/>
      <c r="CK139" s="60"/>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c r="DQ139" s="60"/>
      <c r="DR139" s="60"/>
      <c r="DS139" s="60"/>
      <c r="DT139" s="60"/>
      <c r="DU139" s="60"/>
      <c r="DV139" s="60"/>
      <c r="DW139" s="60"/>
      <c r="DX139" s="60"/>
      <c r="DY139" s="60"/>
      <c r="DZ139" s="60"/>
      <c r="EA139" s="60"/>
      <c r="EB139" s="60"/>
      <c r="EC139" s="60"/>
      <c r="ED139" s="60"/>
      <c r="EE139" s="60"/>
      <c r="EF139" s="60"/>
      <c r="EG139" s="60"/>
      <c r="EH139" s="60"/>
      <c r="EI139" s="60"/>
      <c r="EJ139" s="60"/>
      <c r="EK139" s="60"/>
      <c r="EL139" s="60"/>
      <c r="EM139" s="60"/>
      <c r="EN139" s="60"/>
      <c r="EO139" s="60"/>
      <c r="EP139" s="60"/>
      <c r="EQ139" s="60"/>
      <c r="ER139" s="60"/>
      <c r="ES139" s="60"/>
      <c r="ET139" s="60"/>
      <c r="EU139" s="60"/>
      <c r="EV139" s="60"/>
      <c r="EW139" s="60"/>
      <c r="EX139" s="60"/>
      <c r="EY139" s="60"/>
      <c r="EZ139" s="60"/>
      <c r="FA139" s="60"/>
      <c r="FB139" s="60"/>
      <c r="FC139" s="60"/>
      <c r="FD139" s="60"/>
      <c r="FE139" s="60">
        <v>9</v>
      </c>
      <c r="FF139" s="60">
        <v>23</v>
      </c>
      <c r="FG139" s="60">
        <v>16</v>
      </c>
      <c r="FH139" s="60">
        <v>15</v>
      </c>
      <c r="FI139" s="60">
        <v>15</v>
      </c>
      <c r="FJ139" s="60">
        <v>16</v>
      </c>
      <c r="FK139" s="60">
        <v>9</v>
      </c>
      <c r="FL139" s="60">
        <v>20</v>
      </c>
      <c r="FM139" s="60">
        <v>6</v>
      </c>
      <c r="FN139" s="60">
        <v>7</v>
      </c>
      <c r="FO139" s="60">
        <v>19</v>
      </c>
      <c r="FP139" s="60">
        <v>13</v>
      </c>
      <c r="FQ139" s="60">
        <v>8</v>
      </c>
      <c r="FR139" s="60"/>
      <c r="FS139" s="60"/>
      <c r="FT139" s="60"/>
      <c r="FU139" s="60"/>
      <c r="FV139" s="60"/>
      <c r="FW139" s="60"/>
      <c r="FX139" s="60"/>
      <c r="FY139" s="60"/>
      <c r="FZ139" s="60"/>
      <c r="GA139" s="60"/>
      <c r="GB139" s="60"/>
      <c r="GC139" s="60"/>
      <c r="GD139" s="60"/>
      <c r="GE139" s="60"/>
      <c r="GF139" s="60"/>
      <c r="GG139" s="60"/>
      <c r="GH139" s="60"/>
      <c r="GI139" s="60"/>
      <c r="GJ139" s="60"/>
      <c r="GK139" s="60"/>
      <c r="GL139" s="60"/>
      <c r="GM139" s="60"/>
      <c r="GN139" s="60"/>
      <c r="GO139" s="60"/>
      <c r="GP139" s="60"/>
      <c r="GQ139" s="60"/>
      <c r="GR139" s="60"/>
      <c r="GS139" s="60"/>
      <c r="GT139" s="60"/>
      <c r="GU139" s="60"/>
      <c r="GV139" s="60"/>
      <c r="GW139" s="60"/>
      <c r="GX139" s="60"/>
      <c r="GY139" s="60"/>
      <c r="GZ139" s="60"/>
      <c r="HA139" s="60"/>
      <c r="HB139" s="60"/>
      <c r="HC139" s="60"/>
      <c r="HD139" s="60"/>
      <c r="HE139" s="60"/>
      <c r="HF139" s="60"/>
      <c r="HG139" s="60"/>
      <c r="HH139" s="60"/>
      <c r="HI139" s="60"/>
      <c r="HJ139" s="60"/>
      <c r="HK139" s="60"/>
      <c r="HL139" s="60"/>
      <c r="HM139" s="60"/>
      <c r="HN139" s="60"/>
      <c r="HO139" s="60"/>
      <c r="HP139" s="60"/>
      <c r="HQ139" s="60"/>
      <c r="HR139" s="60"/>
      <c r="HS139" s="60"/>
      <c r="HT139" s="60"/>
      <c r="HU139" s="60"/>
      <c r="HV139" s="60"/>
    </row>
    <row r="140" spans="2:230">
      <c r="B140" s="60" t="s">
        <v>110</v>
      </c>
      <c r="C140" s="63" t="s">
        <v>1172</v>
      </c>
      <c r="D140" s="62"/>
      <c r="E140" s="60">
        <v>543</v>
      </c>
      <c r="F140" s="60">
        <v>69</v>
      </c>
      <c r="G140" s="61">
        <f>(F140/E140)*100</f>
        <v>12.707182320441991</v>
      </c>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60"/>
      <c r="EX140" s="60"/>
      <c r="EY140" s="60"/>
      <c r="EZ140" s="60"/>
      <c r="FA140" s="60"/>
      <c r="FB140" s="60"/>
      <c r="FC140" s="60"/>
      <c r="FD140" s="60"/>
      <c r="FE140" s="60">
        <v>35</v>
      </c>
      <c r="FF140" s="60">
        <v>28</v>
      </c>
      <c r="FG140" s="60">
        <v>50</v>
      </c>
      <c r="FH140" s="60">
        <v>45</v>
      </c>
      <c r="FI140" s="60">
        <v>49</v>
      </c>
      <c r="FJ140" s="60">
        <v>27</v>
      </c>
      <c r="FK140" s="60">
        <v>31</v>
      </c>
      <c r="FL140" s="60">
        <v>29</v>
      </c>
      <c r="FM140" s="60">
        <v>25</v>
      </c>
      <c r="FN140" s="60">
        <v>35</v>
      </c>
      <c r="FO140" s="60">
        <v>29</v>
      </c>
      <c r="FP140" s="60">
        <v>22</v>
      </c>
      <c r="FQ140" s="60">
        <v>34</v>
      </c>
      <c r="FR140" s="60"/>
      <c r="FS140" s="60"/>
      <c r="FT140" s="60"/>
      <c r="FU140" s="60"/>
      <c r="FV140" s="60"/>
      <c r="FW140" s="60"/>
      <c r="FX140" s="60"/>
      <c r="FY140" s="60"/>
      <c r="FZ140" s="60"/>
      <c r="GA140" s="60"/>
      <c r="GB140" s="60"/>
      <c r="GC140" s="60"/>
      <c r="GD140" s="60"/>
      <c r="GE140" s="60"/>
      <c r="GF140" s="60"/>
      <c r="GG140" s="60"/>
      <c r="GH140" s="60"/>
      <c r="GI140" s="60"/>
      <c r="GJ140" s="60"/>
      <c r="GK140" s="60"/>
      <c r="GL140" s="60"/>
      <c r="GM140" s="60"/>
      <c r="GN140" s="60"/>
      <c r="GO140" s="60"/>
      <c r="GP140" s="60"/>
      <c r="GQ140" s="60"/>
      <c r="GR140" s="60"/>
      <c r="GS140" s="60"/>
      <c r="GT140" s="60"/>
      <c r="GU140" s="60"/>
      <c r="GV140" s="60"/>
      <c r="GW140" s="60"/>
      <c r="GX140" s="60"/>
      <c r="GY140" s="60"/>
      <c r="GZ140" s="60"/>
      <c r="HA140" s="60"/>
      <c r="HB140" s="60"/>
      <c r="HC140" s="60"/>
      <c r="HD140" s="60"/>
      <c r="HE140" s="60"/>
      <c r="HF140" s="60"/>
      <c r="HG140" s="60"/>
      <c r="HH140" s="60"/>
      <c r="HI140" s="60"/>
      <c r="HJ140" s="60"/>
      <c r="HK140" s="60"/>
      <c r="HL140" s="60"/>
      <c r="HM140" s="60"/>
      <c r="HN140" s="60"/>
      <c r="HO140" s="60"/>
      <c r="HP140" s="60"/>
      <c r="HQ140" s="60"/>
      <c r="HR140" s="60"/>
      <c r="HS140" s="60"/>
      <c r="HT140" s="60"/>
      <c r="HU140" s="60"/>
      <c r="HV140" s="60"/>
    </row>
    <row r="141" spans="2:230">
      <c r="B141" s="60" t="s">
        <v>111</v>
      </c>
      <c r="C141" s="63" t="s">
        <v>1172</v>
      </c>
      <c r="D141" s="62"/>
      <c r="E141" s="60">
        <v>599</v>
      </c>
      <c r="F141" s="60">
        <v>96</v>
      </c>
      <c r="G141" s="61">
        <f>(F141/E141)*100</f>
        <v>16.026711185308848</v>
      </c>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c r="DQ141" s="60"/>
      <c r="DR141" s="60"/>
      <c r="DS141" s="60"/>
      <c r="DT141" s="60"/>
      <c r="DU141" s="60"/>
      <c r="DV141" s="60"/>
      <c r="DW141" s="60"/>
      <c r="DX141" s="60"/>
      <c r="DY141" s="60"/>
      <c r="DZ141" s="60"/>
      <c r="EA141" s="60"/>
      <c r="EB141" s="60"/>
      <c r="EC141" s="60"/>
      <c r="ED141" s="60"/>
      <c r="EE141" s="60"/>
      <c r="EF141" s="60"/>
      <c r="EG141" s="60"/>
      <c r="EH141" s="60"/>
      <c r="EI141" s="60"/>
      <c r="EJ141" s="60"/>
      <c r="EK141" s="60"/>
      <c r="EL141" s="60"/>
      <c r="EM141" s="60"/>
      <c r="EN141" s="60"/>
      <c r="EO141" s="60"/>
      <c r="EP141" s="60"/>
      <c r="EQ141" s="60"/>
      <c r="ER141" s="60"/>
      <c r="ES141" s="60"/>
      <c r="ET141" s="60"/>
      <c r="EU141" s="60"/>
      <c r="EV141" s="60"/>
      <c r="EW141" s="60"/>
      <c r="EX141" s="60"/>
      <c r="EY141" s="60"/>
      <c r="EZ141" s="60"/>
      <c r="FA141" s="60"/>
      <c r="FB141" s="60"/>
      <c r="FC141" s="60"/>
      <c r="FD141" s="60"/>
      <c r="FE141" s="60">
        <v>40</v>
      </c>
      <c r="FF141" s="60">
        <v>49</v>
      </c>
      <c r="FG141" s="60">
        <v>63</v>
      </c>
      <c r="FH141" s="60">
        <v>56</v>
      </c>
      <c r="FI141" s="60">
        <v>60</v>
      </c>
      <c r="FJ141" s="60">
        <v>47</v>
      </c>
      <c r="FK141" s="60">
        <v>39</v>
      </c>
      <c r="FL141" s="60">
        <v>44</v>
      </c>
      <c r="FM141" s="60">
        <v>35</v>
      </c>
      <c r="FN141" s="60">
        <v>35</v>
      </c>
      <c r="FO141" s="60">
        <v>50</v>
      </c>
      <c r="FP141" s="60">
        <v>49</v>
      </c>
      <c r="FQ141" s="60">
        <v>38</v>
      </c>
      <c r="FR141" s="60"/>
      <c r="FS141" s="60"/>
      <c r="FT141" s="60"/>
      <c r="FU141" s="60"/>
      <c r="FV141" s="60"/>
      <c r="FW141" s="60"/>
      <c r="FX141" s="60"/>
      <c r="FY141" s="60"/>
      <c r="FZ141" s="60"/>
      <c r="GA141" s="60"/>
      <c r="GB141" s="60"/>
      <c r="GC141" s="60"/>
      <c r="GD141" s="60"/>
      <c r="GE141" s="60"/>
      <c r="GF141" s="60"/>
      <c r="GG141" s="60"/>
      <c r="GH141" s="60"/>
      <c r="GI141" s="60"/>
      <c r="GJ141" s="60"/>
      <c r="GK141" s="60"/>
      <c r="GL141" s="60"/>
      <c r="GM141" s="60"/>
      <c r="GN141" s="60"/>
      <c r="GO141" s="60"/>
      <c r="GP141" s="60"/>
      <c r="GQ141" s="60"/>
      <c r="GR141" s="60"/>
      <c r="GS141" s="60"/>
      <c r="GT141" s="60"/>
      <c r="GU141" s="60"/>
      <c r="GV141" s="60"/>
      <c r="GW141" s="60"/>
      <c r="GX141" s="60"/>
      <c r="GY141" s="60"/>
      <c r="GZ141" s="60"/>
      <c r="HA141" s="60"/>
      <c r="HB141" s="60"/>
      <c r="HC141" s="60"/>
      <c r="HD141" s="60"/>
      <c r="HE141" s="60"/>
      <c r="HF141" s="60"/>
      <c r="HG141" s="60"/>
      <c r="HH141" s="60"/>
      <c r="HI141" s="60"/>
      <c r="HJ141" s="60"/>
      <c r="HK141" s="60"/>
      <c r="HL141" s="60"/>
      <c r="HM141" s="60"/>
      <c r="HN141" s="60"/>
      <c r="HO141" s="60"/>
      <c r="HP141" s="60"/>
      <c r="HQ141" s="60"/>
      <c r="HR141" s="60"/>
      <c r="HS141" s="60"/>
      <c r="HT141" s="60"/>
      <c r="HU141" s="60"/>
      <c r="HV141" s="60"/>
    </row>
    <row r="142" spans="2:230">
      <c r="B142" s="60" t="s">
        <v>473</v>
      </c>
      <c r="C142" s="63" t="s">
        <v>1172</v>
      </c>
      <c r="D142" s="62"/>
      <c r="E142" s="60">
        <v>1227</v>
      </c>
      <c r="F142" s="60">
        <v>175</v>
      </c>
      <c r="G142" s="61">
        <f>(F142/E142)*100</f>
        <v>14.262428687856559</v>
      </c>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c r="BV142" s="60"/>
      <c r="BW142" s="60"/>
      <c r="BX142" s="60"/>
      <c r="BY142" s="60"/>
      <c r="BZ142" s="60"/>
      <c r="CA142" s="60"/>
      <c r="CB142" s="60"/>
      <c r="CC142" s="60"/>
      <c r="CD142" s="60"/>
      <c r="CE142" s="60"/>
      <c r="CF142" s="60"/>
      <c r="CG142" s="60"/>
      <c r="CH142" s="60"/>
      <c r="CI142" s="60"/>
      <c r="CJ142" s="60"/>
      <c r="CK142" s="60"/>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c r="DQ142" s="60"/>
      <c r="DR142" s="60"/>
      <c r="DS142" s="60"/>
      <c r="DT142" s="60"/>
      <c r="DU142" s="60"/>
      <c r="DV142" s="60"/>
      <c r="DW142" s="60"/>
      <c r="DX142" s="60"/>
      <c r="DY142" s="60"/>
      <c r="DZ142" s="60"/>
      <c r="EA142" s="60"/>
      <c r="EB142" s="60"/>
      <c r="EC142" s="60"/>
      <c r="ED142" s="60"/>
      <c r="EE142" s="60"/>
      <c r="EF142" s="60"/>
      <c r="EG142" s="60"/>
      <c r="EH142" s="60"/>
      <c r="EI142" s="60"/>
      <c r="EJ142" s="60"/>
      <c r="EK142" s="60"/>
      <c r="EL142" s="60"/>
      <c r="EM142" s="60"/>
      <c r="EN142" s="60"/>
      <c r="EO142" s="60"/>
      <c r="EP142" s="60"/>
      <c r="EQ142" s="60"/>
      <c r="ER142" s="60"/>
      <c r="ES142" s="60"/>
      <c r="ET142" s="60"/>
      <c r="EU142" s="60"/>
      <c r="EV142" s="60"/>
      <c r="EW142" s="60"/>
      <c r="EX142" s="60"/>
      <c r="EY142" s="60"/>
      <c r="EZ142" s="60"/>
      <c r="FA142" s="60"/>
      <c r="FB142" s="60"/>
      <c r="FC142" s="60"/>
      <c r="FD142" s="60"/>
      <c r="FE142" s="60">
        <v>91</v>
      </c>
      <c r="FF142" s="60">
        <v>72</v>
      </c>
      <c r="FG142" s="60">
        <v>130</v>
      </c>
      <c r="FH142" s="60">
        <v>118</v>
      </c>
      <c r="FI142" s="60">
        <v>126</v>
      </c>
      <c r="FJ142" s="60">
        <v>64</v>
      </c>
      <c r="FK142" s="60">
        <v>85</v>
      </c>
      <c r="FL142" s="60">
        <v>60</v>
      </c>
      <c r="FM142" s="60">
        <v>91</v>
      </c>
      <c r="FN142" s="60">
        <v>82</v>
      </c>
      <c r="FO142" s="60">
        <v>79</v>
      </c>
      <c r="FP142" s="60">
        <v>59</v>
      </c>
      <c r="FQ142" s="60">
        <v>81</v>
      </c>
      <c r="FR142" s="60"/>
      <c r="FS142" s="60"/>
      <c r="FT142" s="60"/>
      <c r="FU142" s="60"/>
      <c r="FV142" s="60"/>
      <c r="FW142" s="60"/>
      <c r="FX142" s="60"/>
      <c r="FY142" s="60"/>
      <c r="FZ142" s="60"/>
      <c r="GA142" s="60"/>
      <c r="GB142" s="60"/>
      <c r="GC142" s="60"/>
      <c r="GD142" s="60"/>
      <c r="GE142" s="60"/>
      <c r="GF142" s="60"/>
      <c r="GG142" s="60"/>
      <c r="GH142" s="60"/>
      <c r="GI142" s="60"/>
      <c r="GJ142" s="60"/>
      <c r="GK142" s="60"/>
      <c r="GL142" s="60"/>
      <c r="GM142" s="60"/>
      <c r="GN142" s="60"/>
      <c r="GO142" s="60"/>
      <c r="GP142" s="60"/>
      <c r="GQ142" s="60"/>
      <c r="GR142" s="60"/>
      <c r="GS142" s="60"/>
      <c r="GT142" s="60"/>
      <c r="GU142" s="60"/>
      <c r="GV142" s="60"/>
      <c r="GW142" s="60"/>
      <c r="GX142" s="60"/>
      <c r="GY142" s="60"/>
      <c r="GZ142" s="60"/>
      <c r="HA142" s="60"/>
      <c r="HB142" s="60"/>
      <c r="HC142" s="60"/>
      <c r="HD142" s="60"/>
      <c r="HE142" s="60"/>
      <c r="HF142" s="60"/>
      <c r="HG142" s="60"/>
      <c r="HH142" s="60"/>
      <c r="HI142" s="60"/>
      <c r="HJ142" s="60"/>
      <c r="HK142" s="60"/>
      <c r="HL142" s="60"/>
      <c r="HM142" s="60"/>
      <c r="HN142" s="60"/>
      <c r="HO142" s="60"/>
      <c r="HP142" s="60"/>
      <c r="HQ142" s="60"/>
      <c r="HR142" s="60"/>
      <c r="HS142" s="60"/>
      <c r="HT142" s="60"/>
      <c r="HU142" s="60"/>
      <c r="HV142" s="60"/>
    </row>
    <row r="143" spans="2:230">
      <c r="B143" s="60" t="s">
        <v>112</v>
      </c>
      <c r="C143" s="63" t="s">
        <v>1172</v>
      </c>
      <c r="D143" s="62"/>
      <c r="E143" s="60">
        <v>881</v>
      </c>
      <c r="F143" s="60">
        <v>104</v>
      </c>
      <c r="G143" s="61">
        <f>(F143/E143)*100</f>
        <v>11.804767309875142</v>
      </c>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60"/>
      <c r="BZ143" s="60"/>
      <c r="CA143" s="60"/>
      <c r="CB143" s="60"/>
      <c r="CC143" s="60"/>
      <c r="CD143" s="60"/>
      <c r="CE143" s="60"/>
      <c r="CF143" s="60"/>
      <c r="CG143" s="60"/>
      <c r="CH143" s="60"/>
      <c r="CI143" s="60"/>
      <c r="CJ143" s="60"/>
      <c r="CK143" s="60"/>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c r="DQ143" s="60"/>
      <c r="DR143" s="60"/>
      <c r="DS143" s="60"/>
      <c r="DT143" s="60"/>
      <c r="DU143" s="60"/>
      <c r="DV143" s="60"/>
      <c r="DW143" s="60"/>
      <c r="DX143" s="60"/>
      <c r="DY143" s="60"/>
      <c r="DZ143" s="60"/>
      <c r="EA143" s="60"/>
      <c r="EB143" s="60"/>
      <c r="EC143" s="60"/>
      <c r="ED143" s="60"/>
      <c r="EE143" s="60"/>
      <c r="EF143" s="60"/>
      <c r="EG143" s="60"/>
      <c r="EH143" s="60"/>
      <c r="EI143" s="60"/>
      <c r="EJ143" s="60"/>
      <c r="EK143" s="60"/>
      <c r="EL143" s="60"/>
      <c r="EM143" s="60"/>
      <c r="EN143" s="60"/>
      <c r="EO143" s="60"/>
      <c r="EP143" s="60"/>
      <c r="EQ143" s="60"/>
      <c r="ER143" s="60"/>
      <c r="ES143" s="60"/>
      <c r="ET143" s="60"/>
      <c r="EU143" s="60"/>
      <c r="EV143" s="60"/>
      <c r="EW143" s="60"/>
      <c r="EX143" s="60"/>
      <c r="EY143" s="60"/>
      <c r="EZ143" s="60"/>
      <c r="FA143" s="60"/>
      <c r="FB143" s="60"/>
      <c r="FC143" s="60"/>
      <c r="FD143" s="60"/>
      <c r="FE143" s="60">
        <v>46</v>
      </c>
      <c r="FF143" s="60">
        <v>52</v>
      </c>
      <c r="FG143" s="60">
        <v>73</v>
      </c>
      <c r="FH143" s="60">
        <v>68</v>
      </c>
      <c r="FI143" s="60">
        <v>69</v>
      </c>
      <c r="FJ143" s="60">
        <v>45</v>
      </c>
      <c r="FK143" s="60">
        <v>43</v>
      </c>
      <c r="FL143" s="60">
        <v>44</v>
      </c>
      <c r="FM143" s="60">
        <v>39</v>
      </c>
      <c r="FN143" s="60">
        <v>45</v>
      </c>
      <c r="FO143" s="60">
        <v>50</v>
      </c>
      <c r="FP143" s="60">
        <v>41</v>
      </c>
      <c r="FQ143" s="60">
        <v>42</v>
      </c>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60"/>
      <c r="GP143" s="60"/>
      <c r="GQ143" s="60"/>
      <c r="GR143" s="60"/>
      <c r="GS143" s="60"/>
      <c r="GT143" s="60"/>
      <c r="GU143" s="60"/>
      <c r="GV143" s="60"/>
      <c r="GW143" s="60"/>
      <c r="GX143" s="60"/>
      <c r="GY143" s="60"/>
      <c r="GZ143" s="60"/>
      <c r="HA143" s="60"/>
      <c r="HB143" s="60"/>
      <c r="HC143" s="60"/>
      <c r="HD143" s="60"/>
      <c r="HE143" s="60"/>
      <c r="HF143" s="60"/>
      <c r="HG143" s="60"/>
      <c r="HH143" s="60"/>
      <c r="HI143" s="60"/>
      <c r="HJ143" s="60"/>
      <c r="HK143" s="60"/>
      <c r="HL143" s="60"/>
      <c r="HM143" s="60"/>
      <c r="HN143" s="60"/>
      <c r="HO143" s="60"/>
      <c r="HP143" s="60"/>
      <c r="HQ143" s="60"/>
      <c r="HR143" s="60"/>
      <c r="HS143" s="60"/>
      <c r="HT143" s="60"/>
      <c r="HU143" s="60"/>
      <c r="HV143" s="60"/>
    </row>
    <row r="144" spans="2:230">
      <c r="B144" s="60" t="s">
        <v>474</v>
      </c>
      <c r="C144" s="63" t="s">
        <v>1172</v>
      </c>
      <c r="D144" s="62"/>
      <c r="E144" s="60">
        <v>904</v>
      </c>
      <c r="F144" s="60">
        <v>188</v>
      </c>
      <c r="G144" s="61">
        <f>(F144/E144)*100</f>
        <v>20.79646017699115</v>
      </c>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c r="DQ144" s="60"/>
      <c r="DR144" s="60"/>
      <c r="DS144" s="60"/>
      <c r="DT144" s="60"/>
      <c r="DU144" s="60"/>
      <c r="DV144" s="60"/>
      <c r="DW144" s="60"/>
      <c r="DX144" s="60"/>
      <c r="DY144" s="60"/>
      <c r="DZ144" s="60"/>
      <c r="EA144" s="60"/>
      <c r="EB144" s="60"/>
      <c r="EC144" s="60"/>
      <c r="ED144" s="60"/>
      <c r="EE144" s="60"/>
      <c r="EF144" s="60"/>
      <c r="EG144" s="60"/>
      <c r="EH144" s="60"/>
      <c r="EI144" s="60"/>
      <c r="EJ144" s="60"/>
      <c r="EK144" s="60"/>
      <c r="EL144" s="60"/>
      <c r="EM144" s="60"/>
      <c r="EN144" s="60"/>
      <c r="EO144" s="60"/>
      <c r="EP144" s="60"/>
      <c r="EQ144" s="60"/>
      <c r="ER144" s="60"/>
      <c r="ES144" s="60"/>
      <c r="ET144" s="60"/>
      <c r="EU144" s="60"/>
      <c r="EV144" s="60"/>
      <c r="EW144" s="60"/>
      <c r="EX144" s="60"/>
      <c r="EY144" s="60"/>
      <c r="EZ144" s="60"/>
      <c r="FA144" s="60"/>
      <c r="FB144" s="60"/>
      <c r="FC144" s="60"/>
      <c r="FD144" s="60"/>
      <c r="FE144" s="60">
        <v>105</v>
      </c>
      <c r="FF144" s="60">
        <v>64</v>
      </c>
      <c r="FG144" s="60">
        <v>136</v>
      </c>
      <c r="FH144" s="60">
        <v>134</v>
      </c>
      <c r="FI144" s="60">
        <v>138</v>
      </c>
      <c r="FJ144" s="60">
        <v>51</v>
      </c>
      <c r="FK144" s="60">
        <v>100</v>
      </c>
      <c r="FL144" s="60">
        <v>55</v>
      </c>
      <c r="FM144" s="60">
        <v>114</v>
      </c>
      <c r="FN144" s="60">
        <v>94</v>
      </c>
      <c r="FO144" s="60">
        <v>59</v>
      </c>
      <c r="FP144" s="60">
        <v>49</v>
      </c>
      <c r="FQ144" s="60">
        <v>103</v>
      </c>
      <c r="FR144" s="60"/>
      <c r="FS144" s="60"/>
      <c r="FT144" s="60"/>
      <c r="FU144" s="60"/>
      <c r="FV144" s="60"/>
      <c r="FW144" s="60"/>
      <c r="FX144" s="60"/>
      <c r="FY144" s="60"/>
      <c r="FZ144" s="60"/>
      <c r="GA144" s="60"/>
      <c r="GB144" s="60"/>
      <c r="GC144" s="60"/>
      <c r="GD144" s="60"/>
      <c r="GE144" s="60"/>
      <c r="GF144" s="60"/>
      <c r="GG144" s="60"/>
      <c r="GH144" s="60"/>
      <c r="GI144" s="60"/>
      <c r="GJ144" s="60"/>
      <c r="GK144" s="60"/>
      <c r="GL144" s="60"/>
      <c r="GM144" s="60"/>
      <c r="GN144" s="60"/>
      <c r="GO144" s="60"/>
      <c r="GP144" s="60"/>
      <c r="GQ144" s="60"/>
      <c r="GR144" s="60"/>
      <c r="GS144" s="60"/>
      <c r="GT144" s="60"/>
      <c r="GU144" s="60"/>
      <c r="GV144" s="60"/>
      <c r="GW144" s="60"/>
      <c r="GX144" s="60"/>
      <c r="GY144" s="60"/>
      <c r="GZ144" s="60"/>
      <c r="HA144" s="60"/>
      <c r="HB144" s="60"/>
      <c r="HC144" s="60"/>
      <c r="HD144" s="60"/>
      <c r="HE144" s="60"/>
      <c r="HF144" s="60"/>
      <c r="HG144" s="60"/>
      <c r="HH144" s="60"/>
      <c r="HI144" s="60"/>
      <c r="HJ144" s="60"/>
      <c r="HK144" s="60"/>
      <c r="HL144" s="60"/>
      <c r="HM144" s="60"/>
      <c r="HN144" s="60"/>
      <c r="HO144" s="60"/>
      <c r="HP144" s="60"/>
      <c r="HQ144" s="60"/>
      <c r="HR144" s="60"/>
      <c r="HS144" s="60"/>
      <c r="HT144" s="60"/>
      <c r="HU144" s="60"/>
      <c r="HV144" s="60"/>
    </row>
    <row r="145" spans="2:230">
      <c r="B145" s="60" t="s">
        <v>475</v>
      </c>
      <c r="C145" s="63" t="s">
        <v>1172</v>
      </c>
      <c r="D145" s="62"/>
      <c r="E145" s="60">
        <v>878</v>
      </c>
      <c r="F145" s="60">
        <v>152</v>
      </c>
      <c r="G145" s="61">
        <f>(F145/E145)*100</f>
        <v>17.312072892938495</v>
      </c>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DQ145" s="60"/>
      <c r="DR145" s="60"/>
      <c r="DS145" s="60"/>
      <c r="DT145" s="60"/>
      <c r="DU145" s="60"/>
      <c r="DV145" s="60"/>
      <c r="DW145" s="60"/>
      <c r="DX145" s="60"/>
      <c r="DY145" s="60"/>
      <c r="DZ145" s="60"/>
      <c r="EA145" s="60"/>
      <c r="EB145" s="60"/>
      <c r="EC145" s="60"/>
      <c r="ED145" s="60"/>
      <c r="EE145" s="60"/>
      <c r="EF145" s="60"/>
      <c r="EG145" s="60"/>
      <c r="EH145" s="60"/>
      <c r="EI145" s="60"/>
      <c r="EJ145" s="60"/>
      <c r="EK145" s="60"/>
      <c r="EL145" s="60"/>
      <c r="EM145" s="60"/>
      <c r="EN145" s="60"/>
      <c r="EO145" s="60"/>
      <c r="EP145" s="60"/>
      <c r="EQ145" s="60"/>
      <c r="ER145" s="60"/>
      <c r="ES145" s="60"/>
      <c r="ET145" s="60"/>
      <c r="EU145" s="60"/>
      <c r="EV145" s="60"/>
      <c r="EW145" s="60"/>
      <c r="EX145" s="60"/>
      <c r="EY145" s="60"/>
      <c r="EZ145" s="60"/>
      <c r="FA145" s="60"/>
      <c r="FB145" s="60"/>
      <c r="FC145" s="60"/>
      <c r="FD145" s="60"/>
      <c r="FE145" s="60">
        <v>87</v>
      </c>
      <c r="FF145" s="60">
        <v>57</v>
      </c>
      <c r="FG145" s="60">
        <v>109</v>
      </c>
      <c r="FH145" s="60">
        <v>88</v>
      </c>
      <c r="FI145" s="60">
        <v>101</v>
      </c>
      <c r="FJ145" s="60">
        <v>50</v>
      </c>
      <c r="FK145" s="60">
        <v>69</v>
      </c>
      <c r="FL145" s="60">
        <v>52</v>
      </c>
      <c r="FM145" s="60">
        <v>76</v>
      </c>
      <c r="FN145" s="60">
        <v>69</v>
      </c>
      <c r="FO145" s="60">
        <v>63</v>
      </c>
      <c r="FP145" s="60">
        <v>52</v>
      </c>
      <c r="FQ145" s="60">
        <v>77</v>
      </c>
      <c r="FR145" s="60"/>
      <c r="FS145" s="60"/>
      <c r="FT145" s="60"/>
      <c r="FU145" s="60"/>
      <c r="FV145" s="60"/>
      <c r="FW145" s="60"/>
      <c r="FX145" s="60"/>
      <c r="FY145" s="60"/>
      <c r="FZ145" s="60"/>
      <c r="GA145" s="60"/>
      <c r="GB145" s="60"/>
      <c r="GC145" s="60"/>
      <c r="GD145" s="60"/>
      <c r="GE145" s="60"/>
      <c r="GF145" s="60"/>
      <c r="GG145" s="60"/>
      <c r="GH145" s="60"/>
      <c r="GI145" s="60"/>
      <c r="GJ145" s="60"/>
      <c r="GK145" s="60"/>
      <c r="GL145" s="60"/>
      <c r="GM145" s="60"/>
      <c r="GN145" s="60"/>
      <c r="GO145" s="60"/>
      <c r="GP145" s="60"/>
      <c r="GQ145" s="60"/>
      <c r="GR145" s="60"/>
      <c r="GS145" s="60"/>
      <c r="GT145" s="60"/>
      <c r="GU145" s="60"/>
      <c r="GV145" s="60"/>
      <c r="GW145" s="60"/>
      <c r="GX145" s="60"/>
      <c r="GY145" s="60"/>
      <c r="GZ145" s="60"/>
      <c r="HA145" s="60"/>
      <c r="HB145" s="60"/>
      <c r="HC145" s="60"/>
      <c r="HD145" s="60"/>
      <c r="HE145" s="60"/>
      <c r="HF145" s="60"/>
      <c r="HG145" s="60"/>
      <c r="HH145" s="60"/>
      <c r="HI145" s="60"/>
      <c r="HJ145" s="60"/>
      <c r="HK145" s="60"/>
      <c r="HL145" s="60"/>
      <c r="HM145" s="60"/>
      <c r="HN145" s="60"/>
      <c r="HO145" s="60"/>
      <c r="HP145" s="60"/>
      <c r="HQ145" s="60"/>
      <c r="HR145" s="60"/>
      <c r="HS145" s="60"/>
      <c r="HT145" s="60"/>
      <c r="HU145" s="60"/>
      <c r="HV145" s="60"/>
    </row>
    <row r="146" spans="2:230">
      <c r="B146" s="60" t="s">
        <v>113</v>
      </c>
      <c r="C146" s="63" t="s">
        <v>1172</v>
      </c>
      <c r="D146" s="62"/>
      <c r="E146" s="60">
        <v>546</v>
      </c>
      <c r="F146" s="60">
        <v>109</v>
      </c>
      <c r="G146" s="61">
        <f>(F146/E146)*100</f>
        <v>19.963369963369964</v>
      </c>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v>29</v>
      </c>
      <c r="FF146" s="60">
        <v>69</v>
      </c>
      <c r="FG146" s="60">
        <v>54</v>
      </c>
      <c r="FH146" s="60">
        <v>58</v>
      </c>
      <c r="FI146" s="60">
        <v>56</v>
      </c>
      <c r="FJ146" s="60">
        <v>60</v>
      </c>
      <c r="FK146" s="60">
        <v>30</v>
      </c>
      <c r="FL146" s="60">
        <v>58</v>
      </c>
      <c r="FM146" s="60">
        <v>33</v>
      </c>
      <c r="FN146" s="60">
        <v>31</v>
      </c>
      <c r="FO146" s="60">
        <v>66</v>
      </c>
      <c r="FP146" s="60">
        <v>54</v>
      </c>
      <c r="FQ146" s="60">
        <v>32</v>
      </c>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60"/>
      <c r="GP146" s="60"/>
      <c r="GQ146" s="60"/>
      <c r="GR146" s="60"/>
      <c r="GS146" s="60"/>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row>
    <row r="147" spans="2:230">
      <c r="B147" s="60" t="s">
        <v>114</v>
      </c>
      <c r="C147" s="63" t="s">
        <v>1172</v>
      </c>
      <c r="D147" s="62"/>
      <c r="E147" s="60">
        <v>752</v>
      </c>
      <c r="F147" s="60">
        <v>159</v>
      </c>
      <c r="G147" s="61">
        <f>(F147/E147)*100</f>
        <v>21.143617021276594</v>
      </c>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60"/>
      <c r="BU147" s="60"/>
      <c r="BV147" s="60"/>
      <c r="BW147" s="60"/>
      <c r="BX147" s="60"/>
      <c r="BY147" s="60"/>
      <c r="BZ147" s="60"/>
      <c r="CA147" s="60"/>
      <c r="CB147" s="60"/>
      <c r="CC147" s="60"/>
      <c r="CD147" s="60"/>
      <c r="CE147" s="60"/>
      <c r="CF147" s="60"/>
      <c r="CG147" s="60"/>
      <c r="CH147" s="60"/>
      <c r="CI147" s="60"/>
      <c r="CJ147" s="60"/>
      <c r="CK147" s="60"/>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c r="DQ147" s="60"/>
      <c r="DR147" s="60"/>
      <c r="DS147" s="60"/>
      <c r="DT147" s="60"/>
      <c r="DU147" s="60"/>
      <c r="DV147" s="60"/>
      <c r="DW147" s="60"/>
      <c r="DX147" s="60"/>
      <c r="DY147" s="60"/>
      <c r="DZ147" s="60"/>
      <c r="EA147" s="60"/>
      <c r="EB147" s="60"/>
      <c r="EC147" s="60"/>
      <c r="ED147" s="60"/>
      <c r="EE147" s="60"/>
      <c r="EF147" s="60"/>
      <c r="EG147" s="60"/>
      <c r="EH147" s="60"/>
      <c r="EI147" s="60"/>
      <c r="EJ147" s="60"/>
      <c r="EK147" s="60"/>
      <c r="EL147" s="60"/>
      <c r="EM147" s="60"/>
      <c r="EN147" s="60"/>
      <c r="EO147" s="60"/>
      <c r="EP147" s="60"/>
      <c r="EQ147" s="60"/>
      <c r="ER147" s="60"/>
      <c r="ES147" s="60"/>
      <c r="ET147" s="60"/>
      <c r="EU147" s="60"/>
      <c r="EV147" s="60"/>
      <c r="EW147" s="60"/>
      <c r="EX147" s="60"/>
      <c r="EY147" s="60"/>
      <c r="EZ147" s="60"/>
      <c r="FA147" s="60"/>
      <c r="FB147" s="60"/>
      <c r="FC147" s="60"/>
      <c r="FD147" s="60"/>
      <c r="FE147" s="60">
        <v>65</v>
      </c>
      <c r="FF147" s="60">
        <v>84</v>
      </c>
      <c r="FG147" s="60">
        <v>96</v>
      </c>
      <c r="FH147" s="60">
        <v>87</v>
      </c>
      <c r="FI147" s="60">
        <v>99</v>
      </c>
      <c r="FJ147" s="60">
        <v>79</v>
      </c>
      <c r="FK147" s="60">
        <v>69</v>
      </c>
      <c r="FL147" s="60">
        <v>78</v>
      </c>
      <c r="FM147" s="60">
        <v>51</v>
      </c>
      <c r="FN147" s="60">
        <v>61</v>
      </c>
      <c r="FO147" s="60">
        <v>97</v>
      </c>
      <c r="FP147" s="60">
        <v>75</v>
      </c>
      <c r="FQ147" s="60">
        <v>61</v>
      </c>
      <c r="FR147" s="60"/>
      <c r="FS147" s="60"/>
      <c r="FT147" s="60"/>
      <c r="FU147" s="60"/>
      <c r="FV147" s="60"/>
      <c r="FW147" s="60"/>
      <c r="FX147" s="60"/>
      <c r="FY147" s="60"/>
      <c r="FZ147" s="60"/>
      <c r="GA147" s="60"/>
      <c r="GB147" s="60"/>
      <c r="GC147" s="60"/>
      <c r="GD147" s="60"/>
      <c r="GE147" s="60"/>
      <c r="GF147" s="60"/>
      <c r="GG147" s="60"/>
      <c r="GH147" s="60"/>
      <c r="GI147" s="60"/>
      <c r="GJ147" s="60"/>
      <c r="GK147" s="60"/>
      <c r="GL147" s="60"/>
      <c r="GM147" s="60"/>
      <c r="GN147" s="60"/>
      <c r="GO147" s="60"/>
      <c r="GP147" s="60"/>
      <c r="GQ147" s="60"/>
      <c r="GR147" s="60"/>
      <c r="GS147" s="60"/>
      <c r="GT147" s="60"/>
      <c r="GU147" s="60"/>
      <c r="GV147" s="60"/>
      <c r="GW147" s="60"/>
      <c r="GX147" s="60"/>
      <c r="GY147" s="60"/>
      <c r="GZ147" s="60"/>
      <c r="HA147" s="60"/>
      <c r="HB147" s="60"/>
      <c r="HC147" s="60"/>
      <c r="HD147" s="60"/>
      <c r="HE147" s="60"/>
      <c r="HF147" s="60"/>
      <c r="HG147" s="60"/>
      <c r="HH147" s="60"/>
      <c r="HI147" s="60"/>
      <c r="HJ147" s="60"/>
      <c r="HK147" s="60"/>
      <c r="HL147" s="60"/>
      <c r="HM147" s="60"/>
      <c r="HN147" s="60"/>
      <c r="HO147" s="60"/>
      <c r="HP147" s="60"/>
      <c r="HQ147" s="60"/>
      <c r="HR147" s="60"/>
      <c r="HS147" s="60"/>
      <c r="HT147" s="60"/>
      <c r="HU147" s="60"/>
      <c r="HV147" s="60"/>
    </row>
    <row r="148" spans="2:230">
      <c r="B148" s="60" t="s">
        <v>115</v>
      </c>
      <c r="C148" s="63" t="s">
        <v>1172</v>
      </c>
      <c r="D148" s="62"/>
      <c r="E148" s="60">
        <v>732</v>
      </c>
      <c r="F148" s="60">
        <v>82</v>
      </c>
      <c r="G148" s="61">
        <f>(F148/E148)*100</f>
        <v>11.202185792349727</v>
      </c>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c r="BV148" s="60"/>
      <c r="BW148" s="60"/>
      <c r="BX148" s="60"/>
      <c r="BY148" s="60"/>
      <c r="BZ148" s="60"/>
      <c r="CA148" s="60"/>
      <c r="CB148" s="60"/>
      <c r="CC148" s="60"/>
      <c r="CD148" s="60"/>
      <c r="CE148" s="60"/>
      <c r="CF148" s="60"/>
      <c r="CG148" s="60"/>
      <c r="CH148" s="60"/>
      <c r="CI148" s="60"/>
      <c r="CJ148" s="60"/>
      <c r="CK148" s="60"/>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c r="DQ148" s="60"/>
      <c r="DR148" s="60"/>
      <c r="DS148" s="60"/>
      <c r="DT148" s="60"/>
      <c r="DU148" s="60"/>
      <c r="DV148" s="60"/>
      <c r="DW148" s="60"/>
      <c r="DX148" s="60"/>
      <c r="DY148" s="60"/>
      <c r="DZ148" s="60"/>
      <c r="EA148" s="60"/>
      <c r="EB148" s="60"/>
      <c r="EC148" s="60"/>
      <c r="ED148" s="60"/>
      <c r="EE148" s="60"/>
      <c r="EF148" s="60"/>
      <c r="EG148" s="60"/>
      <c r="EH148" s="60"/>
      <c r="EI148" s="60"/>
      <c r="EJ148" s="60"/>
      <c r="EK148" s="60"/>
      <c r="EL148" s="60"/>
      <c r="EM148" s="60"/>
      <c r="EN148" s="60"/>
      <c r="EO148" s="60"/>
      <c r="EP148" s="60"/>
      <c r="EQ148" s="60"/>
      <c r="ER148" s="60"/>
      <c r="ES148" s="60"/>
      <c r="ET148" s="60"/>
      <c r="EU148" s="60"/>
      <c r="EV148" s="60"/>
      <c r="EW148" s="60"/>
      <c r="EX148" s="60"/>
      <c r="EY148" s="60"/>
      <c r="EZ148" s="60"/>
      <c r="FA148" s="60"/>
      <c r="FB148" s="60"/>
      <c r="FC148" s="60"/>
      <c r="FD148" s="60"/>
      <c r="FE148" s="60">
        <v>34</v>
      </c>
      <c r="FF148" s="60">
        <v>45</v>
      </c>
      <c r="FG148" s="60">
        <v>54</v>
      </c>
      <c r="FH148" s="60">
        <v>49</v>
      </c>
      <c r="FI148" s="60">
        <v>53</v>
      </c>
      <c r="FJ148" s="60">
        <v>39</v>
      </c>
      <c r="FK148" s="60">
        <v>35</v>
      </c>
      <c r="FL148" s="60">
        <v>38</v>
      </c>
      <c r="FM148" s="60">
        <v>29</v>
      </c>
      <c r="FN148" s="60">
        <v>32</v>
      </c>
      <c r="FO148" s="60">
        <v>43</v>
      </c>
      <c r="FP148" s="60">
        <v>37</v>
      </c>
      <c r="FQ148" s="60">
        <v>34</v>
      </c>
      <c r="FR148" s="60"/>
      <c r="FS148" s="60"/>
      <c r="FT148" s="60"/>
      <c r="FU148" s="60"/>
      <c r="FV148" s="60"/>
      <c r="FW148" s="60"/>
      <c r="FX148" s="60"/>
      <c r="FY148" s="60"/>
      <c r="FZ148" s="60"/>
      <c r="GA148" s="60"/>
      <c r="GB148" s="60"/>
      <c r="GC148" s="60"/>
      <c r="GD148" s="60"/>
      <c r="GE148" s="60"/>
      <c r="GF148" s="60"/>
      <c r="GG148" s="60"/>
      <c r="GH148" s="60"/>
      <c r="GI148" s="60"/>
      <c r="GJ148" s="60"/>
      <c r="GK148" s="60"/>
      <c r="GL148" s="60"/>
      <c r="GM148" s="60"/>
      <c r="GN148" s="60"/>
      <c r="GO148" s="60"/>
      <c r="GP148" s="60"/>
      <c r="GQ148" s="60"/>
      <c r="GR148" s="60"/>
      <c r="GS148" s="60"/>
      <c r="GT148" s="60"/>
      <c r="GU148" s="60"/>
      <c r="GV148" s="60"/>
      <c r="GW148" s="60"/>
      <c r="GX148" s="60"/>
      <c r="GY148" s="60"/>
      <c r="GZ148" s="60"/>
      <c r="HA148" s="60"/>
      <c r="HB148" s="60"/>
      <c r="HC148" s="60"/>
      <c r="HD148" s="60"/>
      <c r="HE148" s="60"/>
      <c r="HF148" s="60"/>
      <c r="HG148" s="60"/>
      <c r="HH148" s="60"/>
      <c r="HI148" s="60"/>
      <c r="HJ148" s="60"/>
      <c r="HK148" s="60"/>
      <c r="HL148" s="60"/>
      <c r="HM148" s="60"/>
      <c r="HN148" s="60"/>
      <c r="HO148" s="60"/>
      <c r="HP148" s="60"/>
      <c r="HQ148" s="60"/>
      <c r="HR148" s="60"/>
      <c r="HS148" s="60"/>
      <c r="HT148" s="60"/>
      <c r="HU148" s="60"/>
      <c r="HV148" s="60"/>
    </row>
    <row r="149" spans="2:230">
      <c r="B149" s="60" t="s">
        <v>116</v>
      </c>
      <c r="C149" s="63" t="s">
        <v>1172</v>
      </c>
      <c r="D149" s="62"/>
      <c r="E149" s="60">
        <v>943</v>
      </c>
      <c r="F149" s="60">
        <v>122</v>
      </c>
      <c r="G149" s="61">
        <f>(F149/E149)*100</f>
        <v>12.937433722163307</v>
      </c>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60"/>
      <c r="BV149" s="60"/>
      <c r="BW149" s="60"/>
      <c r="BX149" s="60"/>
      <c r="BY149" s="60"/>
      <c r="BZ149" s="60"/>
      <c r="CA149" s="60"/>
      <c r="CB149" s="60"/>
      <c r="CC149" s="60"/>
      <c r="CD149" s="60"/>
      <c r="CE149" s="60"/>
      <c r="CF149" s="60"/>
      <c r="CG149" s="60"/>
      <c r="CH149" s="60"/>
      <c r="CI149" s="60"/>
      <c r="CJ149" s="60"/>
      <c r="CK149" s="60"/>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c r="DQ149" s="60"/>
      <c r="DR149" s="60"/>
      <c r="DS149" s="60"/>
      <c r="DT149" s="60"/>
      <c r="DU149" s="60"/>
      <c r="DV149" s="60"/>
      <c r="DW149" s="60"/>
      <c r="DX149" s="60"/>
      <c r="DY149" s="60"/>
      <c r="DZ149" s="60"/>
      <c r="EA149" s="60"/>
      <c r="EB149" s="60"/>
      <c r="EC149" s="60"/>
      <c r="ED149" s="60"/>
      <c r="EE149" s="60"/>
      <c r="EF149" s="60"/>
      <c r="EG149" s="60"/>
      <c r="EH149" s="60"/>
      <c r="EI149" s="60"/>
      <c r="EJ149" s="60"/>
      <c r="EK149" s="60"/>
      <c r="EL149" s="60"/>
      <c r="EM149" s="60"/>
      <c r="EN149" s="60"/>
      <c r="EO149" s="60"/>
      <c r="EP149" s="60"/>
      <c r="EQ149" s="60"/>
      <c r="ER149" s="60"/>
      <c r="ES149" s="60"/>
      <c r="ET149" s="60"/>
      <c r="EU149" s="60"/>
      <c r="EV149" s="60"/>
      <c r="EW149" s="60"/>
      <c r="EX149" s="60"/>
      <c r="EY149" s="60"/>
      <c r="EZ149" s="60"/>
      <c r="FA149" s="60"/>
      <c r="FB149" s="60"/>
      <c r="FC149" s="60"/>
      <c r="FD149" s="60"/>
      <c r="FE149" s="60">
        <v>47</v>
      </c>
      <c r="FF149" s="60">
        <v>64</v>
      </c>
      <c r="FG149" s="60">
        <v>67</v>
      </c>
      <c r="FH149" s="60">
        <v>51</v>
      </c>
      <c r="FI149" s="60">
        <v>62</v>
      </c>
      <c r="FJ149" s="60">
        <v>59</v>
      </c>
      <c r="FK149" s="60">
        <v>43</v>
      </c>
      <c r="FL149" s="60">
        <v>60</v>
      </c>
      <c r="FM149" s="60">
        <v>30</v>
      </c>
      <c r="FN149" s="60">
        <v>36</v>
      </c>
      <c r="FO149" s="60">
        <v>63</v>
      </c>
      <c r="FP149" s="60">
        <v>53</v>
      </c>
      <c r="FQ149" s="60">
        <v>32</v>
      </c>
      <c r="FR149" s="60"/>
      <c r="FS149" s="60"/>
      <c r="FT149" s="60"/>
      <c r="FU149" s="60"/>
      <c r="FV149" s="60"/>
      <c r="FW149" s="60"/>
      <c r="FX149" s="60"/>
      <c r="FY149" s="60"/>
      <c r="FZ149" s="60"/>
      <c r="GA149" s="60"/>
      <c r="GB149" s="60"/>
      <c r="GC149" s="60"/>
      <c r="GD149" s="60"/>
      <c r="GE149" s="60"/>
      <c r="GF149" s="60"/>
      <c r="GG149" s="60"/>
      <c r="GH149" s="60"/>
      <c r="GI149" s="60"/>
      <c r="GJ149" s="60"/>
      <c r="GK149" s="60"/>
      <c r="GL149" s="60"/>
      <c r="GM149" s="60"/>
      <c r="GN149" s="60"/>
      <c r="GO149" s="60"/>
      <c r="GP149" s="60"/>
      <c r="GQ149" s="60"/>
      <c r="GR149" s="60"/>
      <c r="GS149" s="60"/>
      <c r="GT149" s="60"/>
      <c r="GU149" s="60"/>
      <c r="GV149" s="60"/>
      <c r="GW149" s="60"/>
      <c r="GX149" s="60"/>
      <c r="GY149" s="60"/>
      <c r="GZ149" s="60"/>
      <c r="HA149" s="60"/>
      <c r="HB149" s="60"/>
      <c r="HC149" s="60"/>
      <c r="HD149" s="60"/>
      <c r="HE149" s="60"/>
      <c r="HF149" s="60"/>
      <c r="HG149" s="60"/>
      <c r="HH149" s="60"/>
      <c r="HI149" s="60"/>
      <c r="HJ149" s="60"/>
      <c r="HK149" s="60"/>
      <c r="HL149" s="60"/>
      <c r="HM149" s="60"/>
      <c r="HN149" s="60"/>
      <c r="HO149" s="60"/>
      <c r="HP149" s="60"/>
      <c r="HQ149" s="60"/>
      <c r="HR149" s="60"/>
      <c r="HS149" s="60"/>
      <c r="HT149" s="60"/>
      <c r="HU149" s="60"/>
      <c r="HV149" s="60"/>
    </row>
    <row r="150" spans="2:230">
      <c r="B150" s="60" t="s">
        <v>117</v>
      </c>
      <c r="C150" s="63" t="s">
        <v>1172</v>
      </c>
      <c r="D150" s="62"/>
      <c r="E150" s="60">
        <v>851</v>
      </c>
      <c r="F150" s="60">
        <v>136</v>
      </c>
      <c r="G150" s="61">
        <f>(F150/E150)*100</f>
        <v>15.981198589894241</v>
      </c>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v>55</v>
      </c>
      <c r="FF150" s="60">
        <v>77</v>
      </c>
      <c r="FG150" s="60">
        <v>80</v>
      </c>
      <c r="FH150" s="60">
        <v>75</v>
      </c>
      <c r="FI150" s="60">
        <v>78</v>
      </c>
      <c r="FJ150" s="60">
        <v>74</v>
      </c>
      <c r="FK150" s="60">
        <v>53</v>
      </c>
      <c r="FL150" s="60">
        <v>76</v>
      </c>
      <c r="FM150" s="60">
        <v>41</v>
      </c>
      <c r="FN150" s="60">
        <v>47</v>
      </c>
      <c r="FO150" s="60">
        <v>79</v>
      </c>
      <c r="FP150" s="60">
        <v>69</v>
      </c>
      <c r="FQ150" s="60">
        <v>48</v>
      </c>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60"/>
      <c r="GP150" s="60"/>
      <c r="GQ150" s="60"/>
      <c r="GR150" s="60"/>
      <c r="GS150" s="60"/>
      <c r="GT150" s="60"/>
      <c r="GU150" s="60"/>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row>
    <row r="151" spans="2:230">
      <c r="B151" s="60" t="s">
        <v>118</v>
      </c>
      <c r="C151" s="63" t="s">
        <v>1172</v>
      </c>
      <c r="D151" s="62"/>
      <c r="E151" s="60">
        <v>440</v>
      </c>
      <c r="F151" s="60">
        <v>70</v>
      </c>
      <c r="G151" s="61">
        <f>(F151/E151)*100</f>
        <v>15.909090909090908</v>
      </c>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v>28</v>
      </c>
      <c r="FF151" s="60">
        <v>36</v>
      </c>
      <c r="FG151" s="60">
        <v>38</v>
      </c>
      <c r="FH151" s="60">
        <v>35</v>
      </c>
      <c r="FI151" s="60">
        <v>37</v>
      </c>
      <c r="FJ151" s="60">
        <v>29</v>
      </c>
      <c r="FK151" s="60">
        <v>21</v>
      </c>
      <c r="FL151" s="60">
        <v>31</v>
      </c>
      <c r="FM151" s="60">
        <v>19</v>
      </c>
      <c r="FN151" s="60">
        <v>21</v>
      </c>
      <c r="FO151" s="60">
        <v>40</v>
      </c>
      <c r="FP151" s="60">
        <v>28</v>
      </c>
      <c r="FQ151" s="60">
        <v>25</v>
      </c>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c r="GO151" s="60"/>
      <c r="GP151" s="60"/>
      <c r="GQ151" s="60"/>
      <c r="GR151" s="60"/>
      <c r="GS151" s="60"/>
      <c r="GT151" s="60"/>
      <c r="GU151" s="60"/>
      <c r="GV151" s="60"/>
      <c r="GW151" s="60"/>
      <c r="GX151" s="60"/>
      <c r="GY151" s="60"/>
      <c r="GZ151" s="60"/>
      <c r="HA151" s="60"/>
      <c r="HB151" s="60"/>
      <c r="HC151" s="60"/>
      <c r="HD151" s="60"/>
      <c r="HE151" s="60"/>
      <c r="HF151" s="60"/>
      <c r="HG151" s="60"/>
      <c r="HH151" s="60"/>
      <c r="HI151" s="60"/>
      <c r="HJ151" s="60"/>
      <c r="HK151" s="60"/>
      <c r="HL151" s="60"/>
      <c r="HM151" s="60"/>
      <c r="HN151" s="60"/>
      <c r="HO151" s="60"/>
      <c r="HP151" s="60"/>
      <c r="HQ151" s="60"/>
      <c r="HR151" s="60"/>
      <c r="HS151" s="60"/>
      <c r="HT151" s="60"/>
      <c r="HU151" s="60"/>
      <c r="HV151" s="60"/>
    </row>
    <row r="152" spans="2:230">
      <c r="B152" s="60" t="s">
        <v>119</v>
      </c>
      <c r="C152" s="63" t="s">
        <v>1172</v>
      </c>
      <c r="D152" s="62"/>
      <c r="E152" s="60">
        <v>516</v>
      </c>
      <c r="F152" s="60">
        <v>102</v>
      </c>
      <c r="G152" s="61">
        <f>(F152/E152)*100</f>
        <v>19.767441860465116</v>
      </c>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c r="DQ152" s="60"/>
      <c r="DR152" s="60"/>
      <c r="DS152" s="60"/>
      <c r="DT152" s="60"/>
      <c r="DU152" s="60"/>
      <c r="DV152" s="60"/>
      <c r="DW152" s="60"/>
      <c r="DX152" s="60"/>
      <c r="DY152" s="60"/>
      <c r="DZ152" s="60"/>
      <c r="EA152" s="60"/>
      <c r="EB152" s="60"/>
      <c r="EC152" s="60"/>
      <c r="ED152" s="60"/>
      <c r="EE152" s="60"/>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v>43</v>
      </c>
      <c r="FF152" s="60">
        <v>53</v>
      </c>
      <c r="FG152" s="60">
        <v>62</v>
      </c>
      <c r="FH152" s="60">
        <v>61</v>
      </c>
      <c r="FI152" s="60">
        <v>60</v>
      </c>
      <c r="FJ152" s="60">
        <v>44</v>
      </c>
      <c r="FK152" s="60">
        <v>57</v>
      </c>
      <c r="FL152" s="60">
        <v>41</v>
      </c>
      <c r="FM152" s="60">
        <v>41</v>
      </c>
      <c r="FN152" s="60">
        <v>44</v>
      </c>
      <c r="FO152" s="60">
        <v>53</v>
      </c>
      <c r="FP152" s="60">
        <v>40</v>
      </c>
      <c r="FQ152" s="60">
        <v>46</v>
      </c>
      <c r="FR152" s="60"/>
      <c r="FS152" s="60"/>
      <c r="FT152" s="60"/>
      <c r="FU152" s="60"/>
      <c r="FV152" s="60"/>
      <c r="FW152" s="60"/>
      <c r="FX152" s="60"/>
      <c r="FY152" s="60"/>
      <c r="FZ152" s="60"/>
      <c r="GA152" s="60"/>
      <c r="GB152" s="60"/>
      <c r="GC152" s="60"/>
      <c r="GD152" s="60"/>
      <c r="GE152" s="60"/>
      <c r="GF152" s="60"/>
      <c r="GG152" s="60"/>
      <c r="GH152" s="60"/>
      <c r="GI152" s="60"/>
      <c r="GJ152" s="60"/>
      <c r="GK152" s="60"/>
      <c r="GL152" s="60"/>
      <c r="GM152" s="60"/>
      <c r="GN152" s="60"/>
      <c r="GO152" s="60"/>
      <c r="GP152" s="60"/>
      <c r="GQ152" s="60"/>
      <c r="GR152" s="60"/>
      <c r="GS152" s="60"/>
      <c r="GT152" s="60"/>
      <c r="GU152" s="60"/>
      <c r="GV152" s="60"/>
      <c r="GW152" s="60"/>
      <c r="GX152" s="60"/>
      <c r="GY152" s="60"/>
      <c r="GZ152" s="60"/>
      <c r="HA152" s="60"/>
      <c r="HB152" s="60"/>
      <c r="HC152" s="60"/>
      <c r="HD152" s="60"/>
      <c r="HE152" s="60"/>
      <c r="HF152" s="60"/>
      <c r="HG152" s="60"/>
      <c r="HH152" s="60"/>
      <c r="HI152" s="60"/>
      <c r="HJ152" s="60"/>
      <c r="HK152" s="60"/>
      <c r="HL152" s="60"/>
      <c r="HM152" s="60"/>
      <c r="HN152" s="60"/>
      <c r="HO152" s="60"/>
      <c r="HP152" s="60"/>
      <c r="HQ152" s="60"/>
      <c r="HR152" s="60"/>
      <c r="HS152" s="60"/>
      <c r="HT152" s="60"/>
      <c r="HU152" s="60"/>
      <c r="HV152" s="60"/>
    </row>
    <row r="153" spans="2:230">
      <c r="B153" s="60" t="s">
        <v>120</v>
      </c>
      <c r="C153" s="63" t="s">
        <v>1172</v>
      </c>
      <c r="D153" s="62"/>
      <c r="E153" s="60">
        <v>2083</v>
      </c>
      <c r="F153" s="60">
        <v>267</v>
      </c>
      <c r="G153" s="61">
        <f>(F153/E153)*100</f>
        <v>12.818050888142102</v>
      </c>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c r="DQ153" s="60"/>
      <c r="DR153" s="60"/>
      <c r="DS153" s="60"/>
      <c r="DT153" s="60"/>
      <c r="DU153" s="60"/>
      <c r="DV153" s="60"/>
      <c r="DW153" s="60"/>
      <c r="DX153" s="60"/>
      <c r="DY153" s="60"/>
      <c r="DZ153" s="60"/>
      <c r="EA153" s="60"/>
      <c r="EB153" s="60"/>
      <c r="EC153" s="60"/>
      <c r="ED153" s="60"/>
      <c r="EE153" s="60"/>
      <c r="EF153" s="60"/>
      <c r="EG153" s="60"/>
      <c r="EH153" s="60"/>
      <c r="EI153" s="60"/>
      <c r="EJ153" s="60"/>
      <c r="EK153" s="60"/>
      <c r="EL153" s="60"/>
      <c r="EM153" s="60"/>
      <c r="EN153" s="60"/>
      <c r="EO153" s="60"/>
      <c r="EP153" s="60"/>
      <c r="EQ153" s="60"/>
      <c r="ER153" s="60"/>
      <c r="ES153" s="60"/>
      <c r="ET153" s="60"/>
      <c r="EU153" s="60"/>
      <c r="EV153" s="60"/>
      <c r="EW153" s="60"/>
      <c r="EX153" s="60"/>
      <c r="EY153" s="60"/>
      <c r="EZ153" s="60"/>
      <c r="FA153" s="60"/>
      <c r="FB153" s="60"/>
      <c r="FC153" s="60"/>
      <c r="FD153" s="60"/>
      <c r="FE153" s="60">
        <v>139</v>
      </c>
      <c r="FF153" s="60">
        <v>110</v>
      </c>
      <c r="FG153" s="60">
        <v>200</v>
      </c>
      <c r="FH153" s="60">
        <v>183</v>
      </c>
      <c r="FI153" s="60">
        <v>189</v>
      </c>
      <c r="FJ153" s="60">
        <v>112</v>
      </c>
      <c r="FK153" s="60">
        <v>118</v>
      </c>
      <c r="FL153" s="60">
        <v>95</v>
      </c>
      <c r="FM153" s="60">
        <v>123</v>
      </c>
      <c r="FN153" s="60">
        <v>122</v>
      </c>
      <c r="FO153" s="60">
        <v>108</v>
      </c>
      <c r="FP153" s="60">
        <v>125</v>
      </c>
      <c r="FQ153" s="60">
        <v>119</v>
      </c>
      <c r="FR153" s="60"/>
      <c r="FS153" s="60"/>
      <c r="FT153" s="60"/>
      <c r="FU153" s="60"/>
      <c r="FV153" s="60"/>
      <c r="FW153" s="60"/>
      <c r="FX153" s="60"/>
      <c r="FY153" s="60"/>
      <c r="FZ153" s="60"/>
      <c r="GA153" s="60"/>
      <c r="GB153" s="60"/>
      <c r="GC153" s="60"/>
      <c r="GD153" s="60"/>
      <c r="GE153" s="60"/>
      <c r="GF153" s="60"/>
      <c r="GG153" s="60"/>
      <c r="GH153" s="60"/>
      <c r="GI153" s="60"/>
      <c r="GJ153" s="60"/>
      <c r="GK153" s="60"/>
      <c r="GL153" s="60"/>
      <c r="GM153" s="60"/>
      <c r="GN153" s="60"/>
      <c r="GO153" s="60"/>
      <c r="GP153" s="60"/>
      <c r="GQ153" s="60"/>
      <c r="GR153" s="60"/>
      <c r="GS153" s="60"/>
      <c r="GT153" s="60"/>
      <c r="GU153" s="60"/>
      <c r="GV153" s="60"/>
      <c r="GW153" s="60"/>
      <c r="GX153" s="60"/>
      <c r="GY153" s="60"/>
      <c r="GZ153" s="60"/>
      <c r="HA153" s="60"/>
      <c r="HB153" s="60"/>
      <c r="HC153" s="60"/>
      <c r="HD153" s="60"/>
      <c r="HE153" s="60"/>
      <c r="HF153" s="60"/>
      <c r="HG153" s="60"/>
      <c r="HH153" s="60"/>
      <c r="HI153" s="60"/>
      <c r="HJ153" s="60"/>
      <c r="HK153" s="60"/>
      <c r="HL153" s="60"/>
      <c r="HM153" s="60"/>
      <c r="HN153" s="60"/>
      <c r="HO153" s="60"/>
      <c r="HP153" s="60"/>
      <c r="HQ153" s="60"/>
      <c r="HR153" s="60"/>
      <c r="HS153" s="60"/>
      <c r="HT153" s="60"/>
      <c r="HU153" s="60"/>
      <c r="HV153" s="60"/>
    </row>
    <row r="154" spans="2:230">
      <c r="B154" s="60" t="s">
        <v>121</v>
      </c>
      <c r="C154" s="63" t="s">
        <v>1172</v>
      </c>
      <c r="D154" s="62"/>
      <c r="E154" s="60">
        <v>1199</v>
      </c>
      <c r="F154" s="60">
        <v>230</v>
      </c>
      <c r="G154" s="61">
        <f>(F154/E154)*100</f>
        <v>19.182652210175146</v>
      </c>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c r="BV154" s="60"/>
      <c r="BW154" s="60"/>
      <c r="BX154" s="60"/>
      <c r="BY154" s="60"/>
      <c r="BZ154" s="60"/>
      <c r="CA154" s="60"/>
      <c r="CB154" s="60"/>
      <c r="CC154" s="60"/>
      <c r="CD154" s="60"/>
      <c r="CE154" s="60"/>
      <c r="CF154" s="60"/>
      <c r="CG154" s="60"/>
      <c r="CH154" s="60"/>
      <c r="CI154" s="60"/>
      <c r="CJ154" s="60"/>
      <c r="CK154" s="60"/>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c r="DQ154" s="60"/>
      <c r="DR154" s="60"/>
      <c r="DS154" s="60"/>
      <c r="DT154" s="60"/>
      <c r="DU154" s="60"/>
      <c r="DV154" s="60"/>
      <c r="DW154" s="60"/>
      <c r="DX154" s="60"/>
      <c r="DY154" s="60"/>
      <c r="DZ154" s="60"/>
      <c r="EA154" s="60"/>
      <c r="EB154" s="60"/>
      <c r="EC154" s="60"/>
      <c r="ED154" s="60"/>
      <c r="EE154" s="60"/>
      <c r="EF154" s="60"/>
      <c r="EG154" s="60"/>
      <c r="EH154" s="60"/>
      <c r="EI154" s="60"/>
      <c r="EJ154" s="60"/>
      <c r="EK154" s="60"/>
      <c r="EL154" s="60"/>
      <c r="EM154" s="60"/>
      <c r="EN154" s="60"/>
      <c r="EO154" s="60"/>
      <c r="EP154" s="60"/>
      <c r="EQ154" s="60"/>
      <c r="ER154" s="60"/>
      <c r="ES154" s="60"/>
      <c r="ET154" s="60"/>
      <c r="EU154" s="60"/>
      <c r="EV154" s="60"/>
      <c r="EW154" s="60"/>
      <c r="EX154" s="60"/>
      <c r="EY154" s="60"/>
      <c r="EZ154" s="60"/>
      <c r="FA154" s="60"/>
      <c r="FB154" s="60"/>
      <c r="FC154" s="60"/>
      <c r="FD154" s="60"/>
      <c r="FE154" s="60">
        <v>112</v>
      </c>
      <c r="FF154" s="60">
        <v>108</v>
      </c>
      <c r="FG154" s="60">
        <v>152</v>
      </c>
      <c r="FH154" s="60">
        <v>135</v>
      </c>
      <c r="FI154" s="60">
        <v>142</v>
      </c>
      <c r="FJ154" s="60">
        <v>101</v>
      </c>
      <c r="FK154" s="60">
        <v>104</v>
      </c>
      <c r="FL154" s="60">
        <v>103</v>
      </c>
      <c r="FM154" s="60">
        <v>91</v>
      </c>
      <c r="FN154" s="60">
        <v>105</v>
      </c>
      <c r="FO154" s="60">
        <v>109</v>
      </c>
      <c r="FP154" s="60">
        <v>99</v>
      </c>
      <c r="FQ154" s="60">
        <v>99</v>
      </c>
      <c r="FR154" s="60"/>
      <c r="FS154" s="60"/>
      <c r="FT154" s="60"/>
      <c r="FU154" s="60"/>
      <c r="FV154" s="60"/>
      <c r="FW154" s="60"/>
      <c r="FX154" s="60"/>
      <c r="FY154" s="60"/>
      <c r="FZ154" s="60"/>
      <c r="GA154" s="60"/>
      <c r="GB154" s="60"/>
      <c r="GC154" s="60"/>
      <c r="GD154" s="60"/>
      <c r="GE154" s="60"/>
      <c r="GF154" s="60"/>
      <c r="GG154" s="60"/>
      <c r="GH154" s="60"/>
      <c r="GI154" s="60"/>
      <c r="GJ154" s="60"/>
      <c r="GK154" s="60"/>
      <c r="GL154" s="60"/>
      <c r="GM154" s="60"/>
      <c r="GN154" s="60"/>
      <c r="GO154" s="60"/>
      <c r="GP154" s="60"/>
      <c r="GQ154" s="60"/>
      <c r="GR154" s="60"/>
      <c r="GS154" s="60"/>
      <c r="GT154" s="60"/>
      <c r="GU154" s="60"/>
      <c r="GV154" s="60"/>
      <c r="GW154" s="60"/>
      <c r="GX154" s="60"/>
      <c r="GY154" s="60"/>
      <c r="GZ154" s="60"/>
      <c r="HA154" s="60"/>
      <c r="HB154" s="60"/>
      <c r="HC154" s="60"/>
      <c r="HD154" s="60"/>
      <c r="HE154" s="60"/>
      <c r="HF154" s="60"/>
      <c r="HG154" s="60"/>
      <c r="HH154" s="60"/>
      <c r="HI154" s="60"/>
      <c r="HJ154" s="60"/>
      <c r="HK154" s="60"/>
      <c r="HL154" s="60"/>
      <c r="HM154" s="60"/>
      <c r="HN154" s="60"/>
      <c r="HO154" s="60"/>
      <c r="HP154" s="60"/>
      <c r="HQ154" s="60"/>
      <c r="HR154" s="60"/>
      <c r="HS154" s="60"/>
      <c r="HT154" s="60"/>
      <c r="HU154" s="60"/>
      <c r="HV154" s="60"/>
    </row>
    <row r="155" spans="2:230">
      <c r="B155" s="60" t="s">
        <v>122</v>
      </c>
      <c r="C155" s="63" t="s">
        <v>1172</v>
      </c>
      <c r="D155" s="62"/>
      <c r="E155" s="60">
        <v>1313</v>
      </c>
      <c r="F155" s="60">
        <v>192</v>
      </c>
      <c r="G155" s="61">
        <f>(F155/E155)*100</f>
        <v>14.623000761614623</v>
      </c>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c r="BV155" s="60"/>
      <c r="BW155" s="60"/>
      <c r="BX155" s="60"/>
      <c r="BY155" s="60"/>
      <c r="BZ155" s="60"/>
      <c r="CA155" s="60"/>
      <c r="CB155" s="60"/>
      <c r="CC155" s="60"/>
      <c r="CD155" s="60"/>
      <c r="CE155" s="60"/>
      <c r="CF155" s="60"/>
      <c r="CG155" s="60"/>
      <c r="CH155" s="60"/>
      <c r="CI155" s="60"/>
      <c r="CJ155" s="60"/>
      <c r="CK155" s="60"/>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c r="DQ155" s="60"/>
      <c r="DR155" s="60"/>
      <c r="DS155" s="60"/>
      <c r="DT155" s="60"/>
      <c r="DU155" s="60"/>
      <c r="DV155" s="60"/>
      <c r="DW155" s="60"/>
      <c r="DX155" s="60"/>
      <c r="DY155" s="60"/>
      <c r="DZ155" s="60"/>
      <c r="EA155" s="60"/>
      <c r="EB155" s="60"/>
      <c r="EC155" s="60"/>
      <c r="ED155" s="60"/>
      <c r="EE155" s="60"/>
      <c r="EF155" s="60"/>
      <c r="EG155" s="60"/>
      <c r="EH155" s="60"/>
      <c r="EI155" s="60"/>
      <c r="EJ155" s="60"/>
      <c r="EK155" s="60"/>
      <c r="EL155" s="60"/>
      <c r="EM155" s="60"/>
      <c r="EN155" s="60"/>
      <c r="EO155" s="60"/>
      <c r="EP155" s="60"/>
      <c r="EQ155" s="60"/>
      <c r="ER155" s="60"/>
      <c r="ES155" s="60"/>
      <c r="ET155" s="60"/>
      <c r="EU155" s="60"/>
      <c r="EV155" s="60"/>
      <c r="EW155" s="60"/>
      <c r="EX155" s="60"/>
      <c r="EY155" s="60"/>
      <c r="EZ155" s="60"/>
      <c r="FA155" s="60"/>
      <c r="FB155" s="60"/>
      <c r="FC155" s="60"/>
      <c r="FD155" s="60"/>
      <c r="FE155" s="60">
        <v>106</v>
      </c>
      <c r="FF155" s="60">
        <v>75</v>
      </c>
      <c r="FG155" s="60">
        <v>144</v>
      </c>
      <c r="FH155" s="60">
        <v>134</v>
      </c>
      <c r="FI155" s="60">
        <v>140</v>
      </c>
      <c r="FJ155" s="60">
        <v>68</v>
      </c>
      <c r="FK155" s="60">
        <v>100</v>
      </c>
      <c r="FL155" s="60">
        <v>69</v>
      </c>
      <c r="FM155" s="60">
        <v>95</v>
      </c>
      <c r="FN155" s="60">
        <v>89</v>
      </c>
      <c r="FO155" s="60">
        <v>83</v>
      </c>
      <c r="FP155" s="60">
        <v>71</v>
      </c>
      <c r="FQ155" s="60">
        <v>86</v>
      </c>
      <c r="FR155" s="60"/>
      <c r="FS155" s="60"/>
      <c r="FT155" s="60"/>
      <c r="FU155" s="60"/>
      <c r="FV155" s="60"/>
      <c r="FW155" s="60"/>
      <c r="FX155" s="60"/>
      <c r="FY155" s="60"/>
      <c r="FZ155" s="60"/>
      <c r="GA155" s="60"/>
      <c r="GB155" s="60"/>
      <c r="GC155" s="60"/>
      <c r="GD155" s="60"/>
      <c r="GE155" s="60"/>
      <c r="GF155" s="60"/>
      <c r="GG155" s="60"/>
      <c r="GH155" s="60"/>
      <c r="GI155" s="60"/>
      <c r="GJ155" s="60"/>
      <c r="GK155" s="60"/>
      <c r="GL155" s="60"/>
      <c r="GM155" s="60"/>
      <c r="GN155" s="60"/>
      <c r="GO155" s="60"/>
      <c r="GP155" s="60"/>
      <c r="GQ155" s="60"/>
      <c r="GR155" s="60"/>
      <c r="GS155" s="60"/>
      <c r="GT155" s="60"/>
      <c r="GU155" s="60"/>
      <c r="GV155" s="60"/>
      <c r="GW155" s="60"/>
      <c r="GX155" s="60"/>
      <c r="GY155" s="60"/>
      <c r="GZ155" s="60"/>
      <c r="HA155" s="60"/>
      <c r="HB155" s="60"/>
      <c r="HC155" s="60"/>
      <c r="HD155" s="60"/>
      <c r="HE155" s="60"/>
      <c r="HF155" s="60"/>
      <c r="HG155" s="60"/>
      <c r="HH155" s="60"/>
      <c r="HI155" s="60"/>
      <c r="HJ155" s="60"/>
      <c r="HK155" s="60"/>
      <c r="HL155" s="60"/>
      <c r="HM155" s="60"/>
      <c r="HN155" s="60"/>
      <c r="HO155" s="60"/>
      <c r="HP155" s="60"/>
      <c r="HQ155" s="60"/>
      <c r="HR155" s="60"/>
      <c r="HS155" s="60"/>
      <c r="HT155" s="60"/>
      <c r="HU155" s="60"/>
      <c r="HV155" s="60"/>
    </row>
    <row r="156" spans="2:230">
      <c r="B156" s="60" t="s">
        <v>123</v>
      </c>
      <c r="C156" s="63" t="s">
        <v>1172</v>
      </c>
      <c r="D156" s="62"/>
      <c r="E156" s="60">
        <v>500</v>
      </c>
      <c r="F156" s="60">
        <v>99</v>
      </c>
      <c r="G156" s="61">
        <f>(F156/E156)*100</f>
        <v>19.8</v>
      </c>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v>40</v>
      </c>
      <c r="FF156" s="60">
        <v>53</v>
      </c>
      <c r="FG156" s="60">
        <v>57</v>
      </c>
      <c r="FH156" s="60">
        <v>49</v>
      </c>
      <c r="FI156" s="60">
        <v>55</v>
      </c>
      <c r="FJ156" s="60">
        <v>52</v>
      </c>
      <c r="FK156" s="60">
        <v>36</v>
      </c>
      <c r="FL156" s="60">
        <v>53</v>
      </c>
      <c r="FM156" s="60">
        <v>32</v>
      </c>
      <c r="FN156" s="60">
        <v>35</v>
      </c>
      <c r="FO156" s="60">
        <v>58</v>
      </c>
      <c r="FP156" s="60">
        <v>49</v>
      </c>
      <c r="FQ156" s="60">
        <v>39</v>
      </c>
      <c r="FR156" s="60"/>
      <c r="FS156" s="60"/>
      <c r="FT156" s="60"/>
      <c r="FU156" s="60"/>
      <c r="FV156" s="60"/>
      <c r="FW156" s="60"/>
      <c r="FX156" s="60"/>
      <c r="FY156" s="60"/>
      <c r="FZ156" s="60"/>
      <c r="GA156" s="60"/>
      <c r="GB156" s="60"/>
      <c r="GC156" s="60"/>
      <c r="GD156" s="60"/>
      <c r="GE156" s="60"/>
      <c r="GF156" s="60"/>
      <c r="GG156" s="60"/>
      <c r="GH156" s="60"/>
      <c r="GI156" s="60"/>
      <c r="GJ156" s="60"/>
      <c r="GK156" s="60"/>
      <c r="GL156" s="60"/>
      <c r="GM156" s="60"/>
      <c r="GN156" s="60"/>
      <c r="GO156" s="60"/>
      <c r="GP156" s="60"/>
      <c r="GQ156" s="60"/>
      <c r="GR156" s="60"/>
      <c r="GS156" s="60"/>
      <c r="GT156" s="60"/>
      <c r="GU156" s="60"/>
      <c r="GV156" s="60"/>
      <c r="GW156" s="60"/>
      <c r="GX156" s="60"/>
      <c r="GY156" s="60"/>
      <c r="GZ156" s="60"/>
      <c r="HA156" s="60"/>
      <c r="HB156" s="60"/>
      <c r="HC156" s="60"/>
      <c r="HD156" s="60"/>
      <c r="HE156" s="60"/>
      <c r="HF156" s="60"/>
      <c r="HG156" s="60"/>
      <c r="HH156" s="60"/>
      <c r="HI156" s="60"/>
      <c r="HJ156" s="60"/>
      <c r="HK156" s="60"/>
      <c r="HL156" s="60"/>
      <c r="HM156" s="60"/>
      <c r="HN156" s="60"/>
      <c r="HO156" s="60"/>
      <c r="HP156" s="60"/>
      <c r="HQ156" s="60"/>
      <c r="HR156" s="60"/>
      <c r="HS156" s="60"/>
      <c r="HT156" s="60"/>
      <c r="HU156" s="60"/>
      <c r="HV156" s="60"/>
    </row>
    <row r="157" spans="2:230">
      <c r="B157" s="60" t="s">
        <v>124</v>
      </c>
      <c r="C157" s="63" t="s">
        <v>1172</v>
      </c>
      <c r="D157" s="62"/>
      <c r="E157" s="60">
        <v>1013</v>
      </c>
      <c r="F157" s="60">
        <v>173</v>
      </c>
      <c r="G157" s="61">
        <f>(F157/E157)*100</f>
        <v>17.077986179664364</v>
      </c>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c r="CA157" s="60"/>
      <c r="CB157" s="60"/>
      <c r="CC157" s="60"/>
      <c r="CD157" s="60"/>
      <c r="CE157" s="60"/>
      <c r="CF157" s="60"/>
      <c r="CG157" s="60"/>
      <c r="CH157" s="60"/>
      <c r="CI157" s="60"/>
      <c r="CJ157" s="60"/>
      <c r="CK157" s="60"/>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60"/>
      <c r="EZ157" s="60"/>
      <c r="FA157" s="60"/>
      <c r="FB157" s="60"/>
      <c r="FC157" s="60"/>
      <c r="FD157" s="60"/>
      <c r="FE157" s="60">
        <v>110</v>
      </c>
      <c r="FF157" s="60">
        <v>55</v>
      </c>
      <c r="FG157" s="60">
        <v>126</v>
      </c>
      <c r="FH157" s="60">
        <v>123</v>
      </c>
      <c r="FI157" s="60">
        <v>129</v>
      </c>
      <c r="FJ157" s="60">
        <v>46</v>
      </c>
      <c r="FK157" s="60">
        <v>110</v>
      </c>
      <c r="FL157" s="60">
        <v>48</v>
      </c>
      <c r="FM157" s="60">
        <v>98</v>
      </c>
      <c r="FN157" s="60">
        <v>104</v>
      </c>
      <c r="FO157" s="60">
        <v>59</v>
      </c>
      <c r="FP157" s="60">
        <v>48</v>
      </c>
      <c r="FQ157" s="60">
        <v>109</v>
      </c>
      <c r="FR157" s="60"/>
      <c r="FS157" s="60"/>
      <c r="FT157" s="60"/>
      <c r="FU157" s="60"/>
      <c r="FV157" s="60"/>
      <c r="FW157" s="60"/>
      <c r="FX157" s="60"/>
      <c r="FY157" s="60"/>
      <c r="FZ157" s="60"/>
      <c r="GA157" s="60"/>
      <c r="GB157" s="60"/>
      <c r="GC157" s="60"/>
      <c r="GD157" s="60"/>
      <c r="GE157" s="60"/>
      <c r="GF157" s="60"/>
      <c r="GG157" s="60"/>
      <c r="GH157" s="60"/>
      <c r="GI157" s="60"/>
      <c r="GJ157" s="60"/>
      <c r="GK157" s="60"/>
      <c r="GL157" s="60"/>
      <c r="GM157" s="60"/>
      <c r="GN157" s="60"/>
      <c r="GO157" s="60"/>
      <c r="GP157" s="60"/>
      <c r="GQ157" s="60"/>
      <c r="GR157" s="60"/>
      <c r="GS157" s="60"/>
      <c r="GT157" s="60"/>
      <c r="GU157" s="60"/>
      <c r="GV157" s="60"/>
      <c r="GW157" s="60"/>
      <c r="GX157" s="60"/>
      <c r="GY157" s="60"/>
      <c r="GZ157" s="60"/>
      <c r="HA157" s="60"/>
      <c r="HB157" s="60"/>
      <c r="HC157" s="60"/>
      <c r="HD157" s="60"/>
      <c r="HE157" s="60"/>
      <c r="HF157" s="60"/>
      <c r="HG157" s="60"/>
      <c r="HH157" s="60"/>
      <c r="HI157" s="60"/>
      <c r="HJ157" s="60"/>
      <c r="HK157" s="60"/>
      <c r="HL157" s="60"/>
      <c r="HM157" s="60"/>
      <c r="HN157" s="60"/>
      <c r="HO157" s="60"/>
      <c r="HP157" s="60"/>
      <c r="HQ157" s="60"/>
      <c r="HR157" s="60"/>
      <c r="HS157" s="60"/>
      <c r="HT157" s="60"/>
      <c r="HU157" s="60"/>
      <c r="HV157" s="60"/>
    </row>
    <row r="158" spans="2:230">
      <c r="B158" s="60" t="s">
        <v>125</v>
      </c>
      <c r="C158" s="63" t="s">
        <v>1172</v>
      </c>
      <c r="D158" s="62"/>
      <c r="E158" s="60">
        <v>1276</v>
      </c>
      <c r="F158" s="60">
        <v>127</v>
      </c>
      <c r="G158" s="61">
        <f>(F158/E158)*100</f>
        <v>9.9529780564263337</v>
      </c>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60"/>
      <c r="BU158" s="60"/>
      <c r="BV158" s="60"/>
      <c r="BW158" s="60"/>
      <c r="BX158" s="60"/>
      <c r="BY158" s="60"/>
      <c r="BZ158" s="60"/>
      <c r="CA158" s="60"/>
      <c r="CB158" s="60"/>
      <c r="CC158" s="60"/>
      <c r="CD158" s="60"/>
      <c r="CE158" s="60"/>
      <c r="CF158" s="60"/>
      <c r="CG158" s="60"/>
      <c r="CH158" s="60"/>
      <c r="CI158" s="60"/>
      <c r="CJ158" s="60"/>
      <c r="CK158" s="60"/>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60"/>
      <c r="EZ158" s="60"/>
      <c r="FA158" s="60"/>
      <c r="FB158" s="60"/>
      <c r="FC158" s="60"/>
      <c r="FD158" s="60"/>
      <c r="FE158" s="60">
        <v>35</v>
      </c>
      <c r="FF158" s="60">
        <v>85</v>
      </c>
      <c r="FG158" s="60">
        <v>67</v>
      </c>
      <c r="FH158" s="60">
        <v>57</v>
      </c>
      <c r="FI158" s="60">
        <v>63</v>
      </c>
      <c r="FJ158" s="60">
        <v>70</v>
      </c>
      <c r="FK158" s="60">
        <v>36</v>
      </c>
      <c r="FL158" s="60">
        <v>75</v>
      </c>
      <c r="FM158" s="60">
        <v>34</v>
      </c>
      <c r="FN158" s="60">
        <v>36</v>
      </c>
      <c r="FO158" s="60">
        <v>80</v>
      </c>
      <c r="FP158" s="60">
        <v>68</v>
      </c>
      <c r="FQ158" s="60">
        <v>35</v>
      </c>
      <c r="FR158" s="60"/>
      <c r="FS158" s="60"/>
      <c r="FT158" s="60"/>
      <c r="FU158" s="60"/>
      <c r="FV158" s="60"/>
      <c r="FW158" s="60"/>
      <c r="FX158" s="60"/>
      <c r="FY158" s="60"/>
      <c r="FZ158" s="60"/>
      <c r="GA158" s="60"/>
      <c r="GB158" s="60"/>
      <c r="GC158" s="60"/>
      <c r="GD158" s="60"/>
      <c r="GE158" s="60"/>
      <c r="GF158" s="60"/>
      <c r="GG158" s="60"/>
      <c r="GH158" s="60"/>
      <c r="GI158" s="60"/>
      <c r="GJ158" s="60"/>
      <c r="GK158" s="60"/>
      <c r="GL158" s="60"/>
      <c r="GM158" s="60"/>
      <c r="GN158" s="60"/>
      <c r="GO158" s="60"/>
      <c r="GP158" s="60"/>
      <c r="GQ158" s="60"/>
      <c r="GR158" s="60"/>
      <c r="GS158" s="60"/>
      <c r="GT158" s="60"/>
      <c r="GU158" s="60"/>
      <c r="GV158" s="60"/>
      <c r="GW158" s="60"/>
      <c r="GX158" s="60"/>
      <c r="GY158" s="60"/>
      <c r="GZ158" s="60"/>
      <c r="HA158" s="60"/>
      <c r="HB158" s="60"/>
      <c r="HC158" s="60"/>
      <c r="HD158" s="60"/>
      <c r="HE158" s="60"/>
      <c r="HF158" s="60"/>
      <c r="HG158" s="60"/>
      <c r="HH158" s="60"/>
      <c r="HI158" s="60"/>
      <c r="HJ158" s="60"/>
      <c r="HK158" s="60"/>
      <c r="HL158" s="60"/>
      <c r="HM158" s="60"/>
      <c r="HN158" s="60"/>
      <c r="HO158" s="60"/>
      <c r="HP158" s="60"/>
      <c r="HQ158" s="60"/>
      <c r="HR158" s="60"/>
      <c r="HS158" s="60"/>
      <c r="HT158" s="60"/>
      <c r="HU158" s="60"/>
      <c r="HV158" s="60"/>
    </row>
    <row r="159" spans="2:230">
      <c r="B159" s="60" t="s">
        <v>126</v>
      </c>
      <c r="C159" s="63" t="s">
        <v>1172</v>
      </c>
      <c r="D159" s="62"/>
      <c r="E159" s="60">
        <v>2199</v>
      </c>
      <c r="F159" s="60">
        <v>242</v>
      </c>
      <c r="G159" s="61">
        <f>(F159/E159)*100</f>
        <v>11.0050022737608</v>
      </c>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c r="CA159" s="60"/>
      <c r="CB159" s="60"/>
      <c r="CC159" s="60"/>
      <c r="CD159" s="60"/>
      <c r="CE159" s="60"/>
      <c r="CF159" s="60"/>
      <c r="CG159" s="60"/>
      <c r="CH159" s="60"/>
      <c r="CI159" s="60"/>
      <c r="CJ159" s="60"/>
      <c r="CK159" s="60"/>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60"/>
      <c r="EZ159" s="60"/>
      <c r="FA159" s="60"/>
      <c r="FB159" s="60"/>
      <c r="FC159" s="60"/>
      <c r="FD159" s="60"/>
      <c r="FE159" s="60">
        <v>123</v>
      </c>
      <c r="FF159" s="60">
        <v>103</v>
      </c>
      <c r="FG159" s="60">
        <v>169</v>
      </c>
      <c r="FH159" s="60">
        <v>158</v>
      </c>
      <c r="FI159" s="60">
        <v>164</v>
      </c>
      <c r="FJ159" s="60">
        <v>93</v>
      </c>
      <c r="FK159" s="60">
        <v>124</v>
      </c>
      <c r="FL159" s="60">
        <v>92</v>
      </c>
      <c r="FM159" s="60">
        <v>112</v>
      </c>
      <c r="FN159" s="60">
        <v>115</v>
      </c>
      <c r="FO159" s="60">
        <v>103</v>
      </c>
      <c r="FP159" s="60">
        <v>93</v>
      </c>
      <c r="FQ159" s="60">
        <v>111</v>
      </c>
      <c r="FR159" s="60"/>
      <c r="FS159" s="60"/>
      <c r="FT159" s="60"/>
      <c r="FU159" s="60"/>
      <c r="FV159" s="60"/>
      <c r="FW159" s="60"/>
      <c r="FX159" s="60"/>
      <c r="FY159" s="60"/>
      <c r="FZ159" s="60"/>
      <c r="GA159" s="60"/>
      <c r="GB159" s="60"/>
      <c r="GC159" s="60"/>
      <c r="GD159" s="60"/>
      <c r="GE159" s="60"/>
      <c r="GF159" s="60"/>
      <c r="GG159" s="60"/>
      <c r="GH159" s="60"/>
      <c r="GI159" s="60"/>
      <c r="GJ159" s="60"/>
      <c r="GK159" s="60"/>
      <c r="GL159" s="60"/>
      <c r="GM159" s="60"/>
      <c r="GN159" s="60"/>
      <c r="GO159" s="60"/>
      <c r="GP159" s="60"/>
      <c r="GQ159" s="60"/>
      <c r="GR159" s="60"/>
      <c r="GS159" s="60"/>
      <c r="GT159" s="60"/>
      <c r="GU159" s="60"/>
      <c r="GV159" s="60"/>
      <c r="GW159" s="60"/>
      <c r="GX159" s="60"/>
      <c r="GY159" s="60"/>
      <c r="GZ159" s="60"/>
      <c r="HA159" s="60"/>
      <c r="HB159" s="60"/>
      <c r="HC159" s="60"/>
      <c r="HD159" s="60"/>
      <c r="HE159" s="60"/>
      <c r="HF159" s="60"/>
      <c r="HG159" s="60"/>
      <c r="HH159" s="60"/>
      <c r="HI159" s="60"/>
      <c r="HJ159" s="60"/>
      <c r="HK159" s="60"/>
      <c r="HL159" s="60"/>
      <c r="HM159" s="60"/>
      <c r="HN159" s="60"/>
      <c r="HO159" s="60"/>
      <c r="HP159" s="60"/>
      <c r="HQ159" s="60"/>
      <c r="HR159" s="60"/>
      <c r="HS159" s="60"/>
      <c r="HT159" s="60"/>
      <c r="HU159" s="60"/>
      <c r="HV159" s="60"/>
    </row>
    <row r="160" spans="2:230">
      <c r="B160" s="60" t="s">
        <v>127</v>
      </c>
      <c r="C160" s="63" t="s">
        <v>1172</v>
      </c>
      <c r="D160" s="62"/>
      <c r="E160" s="60">
        <v>1004</v>
      </c>
      <c r="F160" s="60">
        <v>168</v>
      </c>
      <c r="G160" s="61">
        <f>(F160/E160)*100</f>
        <v>16.733067729083665</v>
      </c>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c r="CA160" s="60"/>
      <c r="CB160" s="60"/>
      <c r="CC160" s="60"/>
      <c r="CD160" s="60"/>
      <c r="CE160" s="60"/>
      <c r="CF160" s="60"/>
      <c r="CG160" s="60"/>
      <c r="CH160" s="60"/>
      <c r="CI160" s="60"/>
      <c r="CJ160" s="60"/>
      <c r="CK160" s="60"/>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60"/>
      <c r="EZ160" s="60"/>
      <c r="FA160" s="60"/>
      <c r="FB160" s="60"/>
      <c r="FC160" s="60"/>
      <c r="FD160" s="60"/>
      <c r="FE160" s="60">
        <v>68</v>
      </c>
      <c r="FF160" s="60">
        <v>88</v>
      </c>
      <c r="FG160" s="60">
        <v>104</v>
      </c>
      <c r="FH160" s="60">
        <v>100</v>
      </c>
      <c r="FI160" s="60">
        <v>104</v>
      </c>
      <c r="FJ160" s="60">
        <v>77</v>
      </c>
      <c r="FK160" s="60">
        <v>70</v>
      </c>
      <c r="FL160" s="60">
        <v>72</v>
      </c>
      <c r="FM160" s="60">
        <v>55</v>
      </c>
      <c r="FN160" s="60">
        <v>60</v>
      </c>
      <c r="FO160" s="60">
        <v>86</v>
      </c>
      <c r="FP160" s="60">
        <v>76</v>
      </c>
      <c r="FQ160" s="60">
        <v>67</v>
      </c>
      <c r="FR160" s="60"/>
      <c r="FS160" s="60"/>
      <c r="FT160" s="60"/>
      <c r="FU160" s="60"/>
      <c r="FV160" s="60"/>
      <c r="FW160" s="60"/>
      <c r="FX160" s="60"/>
      <c r="FY160" s="60"/>
      <c r="FZ160" s="60"/>
      <c r="GA160" s="60"/>
      <c r="GB160" s="60"/>
      <c r="GC160" s="60"/>
      <c r="GD160" s="60"/>
      <c r="GE160" s="60"/>
      <c r="GF160" s="60"/>
      <c r="GG160" s="60"/>
      <c r="GH160" s="60"/>
      <c r="GI160" s="60"/>
      <c r="GJ160" s="60"/>
      <c r="GK160" s="60"/>
      <c r="GL160" s="60"/>
      <c r="GM160" s="60"/>
      <c r="GN160" s="60"/>
      <c r="GO160" s="60"/>
      <c r="GP160" s="60"/>
      <c r="GQ160" s="60"/>
      <c r="GR160" s="60"/>
      <c r="GS160" s="60"/>
      <c r="GT160" s="60"/>
      <c r="GU160" s="60"/>
      <c r="GV160" s="60"/>
      <c r="GW160" s="60"/>
      <c r="GX160" s="60"/>
      <c r="GY160" s="60"/>
      <c r="GZ160" s="60"/>
      <c r="HA160" s="60"/>
      <c r="HB160" s="60"/>
      <c r="HC160" s="60"/>
      <c r="HD160" s="60"/>
      <c r="HE160" s="60"/>
      <c r="HF160" s="60"/>
      <c r="HG160" s="60"/>
      <c r="HH160" s="60"/>
      <c r="HI160" s="60"/>
      <c r="HJ160" s="60"/>
      <c r="HK160" s="60"/>
      <c r="HL160" s="60"/>
      <c r="HM160" s="60"/>
      <c r="HN160" s="60"/>
      <c r="HO160" s="60"/>
      <c r="HP160" s="60"/>
      <c r="HQ160" s="60"/>
      <c r="HR160" s="60"/>
      <c r="HS160" s="60"/>
      <c r="HT160" s="60"/>
      <c r="HU160" s="60"/>
      <c r="HV160" s="60"/>
    </row>
    <row r="161" spans="2:230">
      <c r="B161" s="60" t="s">
        <v>476</v>
      </c>
      <c r="C161" s="63" t="s">
        <v>1172</v>
      </c>
      <c r="D161" s="62"/>
      <c r="E161" s="60">
        <v>1377</v>
      </c>
      <c r="F161" s="60">
        <v>232</v>
      </c>
      <c r="G161" s="61">
        <f>(F161/E161)*100</f>
        <v>16.848220769789396</v>
      </c>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60"/>
      <c r="EZ161" s="60"/>
      <c r="FA161" s="60"/>
      <c r="FB161" s="60"/>
      <c r="FC161" s="60"/>
      <c r="FD161" s="60"/>
      <c r="FE161" s="60">
        <v>131</v>
      </c>
      <c r="FF161" s="60">
        <v>83</v>
      </c>
      <c r="FG161" s="60">
        <v>162</v>
      </c>
      <c r="FH161" s="60">
        <v>158</v>
      </c>
      <c r="FI161" s="60">
        <v>163</v>
      </c>
      <c r="FJ161" s="60">
        <v>68</v>
      </c>
      <c r="FK161" s="60">
        <v>117</v>
      </c>
      <c r="FL161" s="60">
        <v>68</v>
      </c>
      <c r="FM161" s="60">
        <v>127</v>
      </c>
      <c r="FN161" s="60">
        <v>113</v>
      </c>
      <c r="FO161" s="60">
        <v>89</v>
      </c>
      <c r="FP161" s="60">
        <v>68</v>
      </c>
      <c r="FQ161" s="60">
        <v>114</v>
      </c>
      <c r="FR161" s="60"/>
      <c r="FS161" s="60"/>
      <c r="FT161" s="60"/>
      <c r="FU161" s="60"/>
      <c r="FV161" s="60"/>
      <c r="FW161" s="60"/>
      <c r="FX161" s="60"/>
      <c r="FY161" s="60"/>
      <c r="FZ161" s="60"/>
      <c r="GA161" s="60"/>
      <c r="GB161" s="60"/>
      <c r="GC161" s="60"/>
      <c r="GD161" s="60"/>
      <c r="GE161" s="60"/>
      <c r="GF161" s="60"/>
      <c r="GG161" s="60"/>
      <c r="GH161" s="60"/>
      <c r="GI161" s="60"/>
      <c r="GJ161" s="60"/>
      <c r="GK161" s="60"/>
      <c r="GL161" s="60"/>
      <c r="GM161" s="60"/>
      <c r="GN161" s="60"/>
      <c r="GO161" s="60"/>
      <c r="GP161" s="60"/>
      <c r="GQ161" s="60"/>
      <c r="GR161" s="60"/>
      <c r="GS161" s="60"/>
      <c r="GT161" s="60"/>
      <c r="GU161" s="60"/>
      <c r="GV161" s="60"/>
      <c r="GW161" s="60"/>
      <c r="GX161" s="60"/>
      <c r="GY161" s="60"/>
      <c r="GZ161" s="60"/>
      <c r="HA161" s="60"/>
      <c r="HB161" s="60"/>
      <c r="HC161" s="60"/>
      <c r="HD161" s="60"/>
      <c r="HE161" s="60"/>
      <c r="HF161" s="60"/>
      <c r="HG161" s="60"/>
      <c r="HH161" s="60"/>
      <c r="HI161" s="60"/>
      <c r="HJ161" s="60"/>
      <c r="HK161" s="60"/>
      <c r="HL161" s="60"/>
      <c r="HM161" s="60"/>
      <c r="HN161" s="60"/>
      <c r="HO161" s="60"/>
      <c r="HP161" s="60"/>
      <c r="HQ161" s="60"/>
      <c r="HR161" s="60"/>
      <c r="HS161" s="60"/>
      <c r="HT161" s="60"/>
      <c r="HU161" s="60"/>
      <c r="HV161" s="60"/>
    </row>
    <row r="162" spans="2:230">
      <c r="B162" s="60" t="s">
        <v>477</v>
      </c>
      <c r="C162" s="63" t="s">
        <v>1172</v>
      </c>
      <c r="D162" s="62"/>
      <c r="E162" s="60">
        <v>1253</v>
      </c>
      <c r="F162" s="60">
        <v>140</v>
      </c>
      <c r="G162" s="61">
        <f>(F162/E162)*100</f>
        <v>11.173184357541899</v>
      </c>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c r="CA162" s="60"/>
      <c r="CB162" s="60"/>
      <c r="CC162" s="60"/>
      <c r="CD162" s="60"/>
      <c r="CE162" s="60"/>
      <c r="CF162" s="60"/>
      <c r="CG162" s="60"/>
      <c r="CH162" s="60"/>
      <c r="CI162" s="60"/>
      <c r="CJ162" s="60"/>
      <c r="CK162" s="60"/>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60"/>
      <c r="EZ162" s="60"/>
      <c r="FA162" s="60"/>
      <c r="FB162" s="60"/>
      <c r="FC162" s="60"/>
      <c r="FD162" s="60"/>
      <c r="FE162" s="60">
        <v>62</v>
      </c>
      <c r="FF162" s="60">
        <v>70</v>
      </c>
      <c r="FG162" s="60">
        <v>88</v>
      </c>
      <c r="FH162" s="60">
        <v>84</v>
      </c>
      <c r="FI162" s="60">
        <v>84</v>
      </c>
      <c r="FJ162" s="60">
        <v>59</v>
      </c>
      <c r="FK162" s="60">
        <v>57</v>
      </c>
      <c r="FL162" s="60">
        <v>63</v>
      </c>
      <c r="FM162" s="60">
        <v>51</v>
      </c>
      <c r="FN162" s="60">
        <v>52</v>
      </c>
      <c r="FO162" s="60">
        <v>67</v>
      </c>
      <c r="FP162" s="60">
        <v>65</v>
      </c>
      <c r="FQ162" s="60">
        <v>57</v>
      </c>
      <c r="FR162" s="60"/>
      <c r="FS162" s="60"/>
      <c r="FT162" s="60"/>
      <c r="FU162" s="60"/>
      <c r="FV162" s="60"/>
      <c r="FW162" s="60"/>
      <c r="FX162" s="60"/>
      <c r="FY162" s="60"/>
      <c r="FZ162" s="60"/>
      <c r="GA162" s="60"/>
      <c r="GB162" s="60"/>
      <c r="GC162" s="60"/>
      <c r="GD162" s="60"/>
      <c r="GE162" s="60"/>
      <c r="GF162" s="60"/>
      <c r="GG162" s="60"/>
      <c r="GH162" s="60"/>
      <c r="GI162" s="60"/>
      <c r="GJ162" s="60"/>
      <c r="GK162" s="60"/>
      <c r="GL162" s="60"/>
      <c r="GM162" s="60"/>
      <c r="GN162" s="60"/>
      <c r="GO162" s="60"/>
      <c r="GP162" s="60"/>
      <c r="GQ162" s="60"/>
      <c r="GR162" s="60"/>
      <c r="GS162" s="60"/>
      <c r="GT162" s="60"/>
      <c r="GU162" s="60"/>
      <c r="GV162" s="60"/>
      <c r="GW162" s="60"/>
      <c r="GX162" s="60"/>
      <c r="GY162" s="60"/>
      <c r="GZ162" s="60"/>
      <c r="HA162" s="60"/>
      <c r="HB162" s="60"/>
      <c r="HC162" s="60"/>
      <c r="HD162" s="60"/>
      <c r="HE162" s="60"/>
      <c r="HF162" s="60"/>
      <c r="HG162" s="60"/>
      <c r="HH162" s="60"/>
      <c r="HI162" s="60"/>
      <c r="HJ162" s="60"/>
      <c r="HK162" s="60"/>
      <c r="HL162" s="60"/>
      <c r="HM162" s="60"/>
      <c r="HN162" s="60"/>
      <c r="HO162" s="60"/>
      <c r="HP162" s="60"/>
      <c r="HQ162" s="60"/>
      <c r="HR162" s="60"/>
      <c r="HS162" s="60"/>
      <c r="HT162" s="60"/>
      <c r="HU162" s="60"/>
      <c r="HV162" s="60"/>
    </row>
    <row r="163" spans="2:230">
      <c r="B163" s="60" t="s">
        <v>128</v>
      </c>
      <c r="C163" s="63" t="s">
        <v>1172</v>
      </c>
      <c r="D163" s="62"/>
      <c r="E163" s="60">
        <v>1298</v>
      </c>
      <c r="F163" s="60">
        <v>130</v>
      </c>
      <c r="G163" s="61">
        <f>(F163/E163)*100</f>
        <v>10.015408320493066</v>
      </c>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c r="BS163" s="60"/>
      <c r="BT163" s="60"/>
      <c r="BU163" s="60"/>
      <c r="BV163" s="60"/>
      <c r="BW163" s="60"/>
      <c r="BX163" s="60"/>
      <c r="BY163" s="60"/>
      <c r="BZ163" s="60"/>
      <c r="CA163" s="60"/>
      <c r="CB163" s="60"/>
      <c r="CC163" s="60"/>
      <c r="CD163" s="60"/>
      <c r="CE163" s="60"/>
      <c r="CF163" s="60"/>
      <c r="CG163" s="60"/>
      <c r="CH163" s="60"/>
      <c r="CI163" s="60"/>
      <c r="CJ163" s="60"/>
      <c r="CK163" s="60"/>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60"/>
      <c r="EZ163" s="60"/>
      <c r="FA163" s="60"/>
      <c r="FB163" s="60"/>
      <c r="FC163" s="60"/>
      <c r="FD163" s="60"/>
      <c r="FE163" s="60">
        <v>60</v>
      </c>
      <c r="FF163" s="60">
        <v>61</v>
      </c>
      <c r="FG163" s="60">
        <v>95</v>
      </c>
      <c r="FH163" s="60">
        <v>90</v>
      </c>
      <c r="FI163" s="60">
        <v>95</v>
      </c>
      <c r="FJ163" s="60">
        <v>53</v>
      </c>
      <c r="FK163" s="60">
        <v>55</v>
      </c>
      <c r="FL163" s="60">
        <v>53</v>
      </c>
      <c r="FM163" s="60">
        <v>58</v>
      </c>
      <c r="FN163" s="60">
        <v>55</v>
      </c>
      <c r="FO163" s="60">
        <v>53</v>
      </c>
      <c r="FP163" s="60">
        <v>50</v>
      </c>
      <c r="FQ163" s="60">
        <v>55</v>
      </c>
      <c r="FR163" s="60"/>
      <c r="FS163" s="60"/>
      <c r="FT163" s="60"/>
      <c r="FU163" s="60"/>
      <c r="FV163" s="60"/>
      <c r="FW163" s="60"/>
      <c r="FX163" s="60"/>
      <c r="FY163" s="60"/>
      <c r="FZ163" s="60"/>
      <c r="GA163" s="60"/>
      <c r="GB163" s="60"/>
      <c r="GC163" s="60"/>
      <c r="GD163" s="60"/>
      <c r="GE163" s="60"/>
      <c r="GF163" s="60"/>
      <c r="GG163" s="60"/>
      <c r="GH163" s="60"/>
      <c r="GI163" s="60"/>
      <c r="GJ163" s="60"/>
      <c r="GK163" s="60"/>
      <c r="GL163" s="60"/>
      <c r="GM163" s="60"/>
      <c r="GN163" s="60"/>
      <c r="GO163" s="60"/>
      <c r="GP163" s="60"/>
      <c r="GQ163" s="60"/>
      <c r="GR163" s="60"/>
      <c r="GS163" s="60"/>
      <c r="GT163" s="60"/>
      <c r="GU163" s="60"/>
      <c r="GV163" s="60"/>
      <c r="GW163" s="60"/>
      <c r="GX163" s="60"/>
      <c r="GY163" s="60"/>
      <c r="GZ163" s="60"/>
      <c r="HA163" s="60"/>
      <c r="HB163" s="60"/>
      <c r="HC163" s="60"/>
      <c r="HD163" s="60"/>
      <c r="HE163" s="60"/>
      <c r="HF163" s="60"/>
      <c r="HG163" s="60"/>
      <c r="HH163" s="60"/>
      <c r="HI163" s="60"/>
      <c r="HJ163" s="60"/>
      <c r="HK163" s="60"/>
      <c r="HL163" s="60"/>
      <c r="HM163" s="60"/>
      <c r="HN163" s="60"/>
      <c r="HO163" s="60"/>
      <c r="HP163" s="60"/>
      <c r="HQ163" s="60"/>
      <c r="HR163" s="60"/>
      <c r="HS163" s="60"/>
      <c r="HT163" s="60"/>
      <c r="HU163" s="60"/>
      <c r="HV163" s="60"/>
    </row>
    <row r="164" spans="2:230">
      <c r="B164" s="60" t="s">
        <v>129</v>
      </c>
      <c r="C164" s="63" t="s">
        <v>1172</v>
      </c>
      <c r="D164" s="62"/>
      <c r="E164" s="60">
        <v>2687</v>
      </c>
      <c r="F164" s="60">
        <v>275</v>
      </c>
      <c r="G164" s="61">
        <f>(F164/E164)*100</f>
        <v>10.234462225530331</v>
      </c>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c r="CA164" s="60"/>
      <c r="CB164" s="60"/>
      <c r="CC164" s="60"/>
      <c r="CD164" s="60"/>
      <c r="CE164" s="60"/>
      <c r="CF164" s="60"/>
      <c r="CG164" s="60"/>
      <c r="CH164" s="60"/>
      <c r="CI164" s="60"/>
      <c r="CJ164" s="60"/>
      <c r="CK164" s="60"/>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60"/>
      <c r="EZ164" s="60"/>
      <c r="FA164" s="60"/>
      <c r="FB164" s="60"/>
      <c r="FC164" s="60"/>
      <c r="FD164" s="60"/>
      <c r="FE164" s="60">
        <v>131</v>
      </c>
      <c r="FF164" s="60">
        <v>123</v>
      </c>
      <c r="FG164" s="60">
        <v>173</v>
      </c>
      <c r="FH164" s="60">
        <v>164</v>
      </c>
      <c r="FI164" s="60">
        <v>174</v>
      </c>
      <c r="FJ164" s="60">
        <v>115</v>
      </c>
      <c r="FK164" s="60">
        <v>123</v>
      </c>
      <c r="FL164" s="60">
        <v>120</v>
      </c>
      <c r="FM164" s="60">
        <v>103</v>
      </c>
      <c r="FN164" s="60">
        <v>120</v>
      </c>
      <c r="FO164" s="60">
        <v>131</v>
      </c>
      <c r="FP164" s="60">
        <v>115</v>
      </c>
      <c r="FQ164" s="60">
        <v>116</v>
      </c>
      <c r="FR164" s="60"/>
      <c r="FS164" s="60"/>
      <c r="FT164" s="60"/>
      <c r="FU164" s="60"/>
      <c r="FV164" s="60"/>
      <c r="FW164" s="60"/>
      <c r="FX164" s="60"/>
      <c r="FY164" s="60"/>
      <c r="FZ164" s="60"/>
      <c r="GA164" s="60"/>
      <c r="GB164" s="60"/>
      <c r="GC164" s="60"/>
      <c r="GD164" s="60"/>
      <c r="GE164" s="60"/>
      <c r="GF164" s="60"/>
      <c r="GG164" s="60"/>
      <c r="GH164" s="60"/>
      <c r="GI164" s="60"/>
      <c r="GJ164" s="60"/>
      <c r="GK164" s="60"/>
      <c r="GL164" s="60"/>
      <c r="GM164" s="60"/>
      <c r="GN164" s="60"/>
      <c r="GO164" s="60"/>
      <c r="GP164" s="60"/>
      <c r="GQ164" s="60"/>
      <c r="GR164" s="60"/>
      <c r="GS164" s="60"/>
      <c r="GT164" s="60"/>
      <c r="GU164" s="60"/>
      <c r="GV164" s="60"/>
      <c r="GW164" s="60"/>
      <c r="GX164" s="60"/>
      <c r="GY164" s="60"/>
      <c r="GZ164" s="60"/>
      <c r="HA164" s="60"/>
      <c r="HB164" s="60"/>
      <c r="HC164" s="60"/>
      <c r="HD164" s="60"/>
      <c r="HE164" s="60"/>
      <c r="HF164" s="60"/>
      <c r="HG164" s="60"/>
      <c r="HH164" s="60"/>
      <c r="HI164" s="60"/>
      <c r="HJ164" s="60"/>
      <c r="HK164" s="60"/>
      <c r="HL164" s="60"/>
      <c r="HM164" s="60"/>
      <c r="HN164" s="60"/>
      <c r="HO164" s="60"/>
      <c r="HP164" s="60"/>
      <c r="HQ164" s="60"/>
      <c r="HR164" s="60"/>
      <c r="HS164" s="60"/>
      <c r="HT164" s="60"/>
      <c r="HU164" s="60"/>
      <c r="HV164" s="60"/>
    </row>
    <row r="165" spans="2:230" ht="15.75" thickBot="1">
      <c r="B165" s="60" t="s">
        <v>130</v>
      </c>
      <c r="C165" s="63" t="s">
        <v>1172</v>
      </c>
      <c r="D165" s="62"/>
      <c r="E165" s="60">
        <v>2466</v>
      </c>
      <c r="F165" s="60">
        <v>701</v>
      </c>
      <c r="G165" s="61">
        <f>(F165/E165)*100</f>
        <v>28.426601784266019</v>
      </c>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c r="CA165" s="60"/>
      <c r="CB165" s="60"/>
      <c r="CC165" s="60"/>
      <c r="CD165" s="60"/>
      <c r="CE165" s="60"/>
      <c r="CF165" s="60"/>
      <c r="CG165" s="60"/>
      <c r="CH165" s="60"/>
      <c r="CI165" s="60"/>
      <c r="CJ165" s="60"/>
      <c r="CK165" s="60"/>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60"/>
      <c r="EZ165" s="60"/>
      <c r="FA165" s="60"/>
      <c r="FB165" s="60"/>
      <c r="FC165" s="60"/>
      <c r="FD165" s="60"/>
      <c r="FE165" s="60">
        <v>283</v>
      </c>
      <c r="FF165" s="60">
        <v>367</v>
      </c>
      <c r="FG165" s="60">
        <v>459</v>
      </c>
      <c r="FH165" s="60">
        <v>413</v>
      </c>
      <c r="FI165" s="60">
        <v>444</v>
      </c>
      <c r="FJ165" s="60">
        <v>358</v>
      </c>
      <c r="FK165" s="60">
        <v>246</v>
      </c>
      <c r="FL165" s="60">
        <v>345</v>
      </c>
      <c r="FM165" s="60">
        <v>228</v>
      </c>
      <c r="FN165" s="60">
        <v>249</v>
      </c>
      <c r="FO165" s="60">
        <v>380</v>
      </c>
      <c r="FP165" s="60">
        <v>501</v>
      </c>
      <c r="FQ165" s="60">
        <v>246</v>
      </c>
      <c r="FR165" s="60"/>
      <c r="FS165" s="60"/>
      <c r="FT165" s="60"/>
      <c r="FU165" s="60"/>
      <c r="FV165" s="60"/>
      <c r="FW165" s="60"/>
      <c r="FX165" s="60"/>
      <c r="FY165" s="60"/>
      <c r="FZ165" s="60"/>
      <c r="GA165" s="60"/>
      <c r="GB165" s="60"/>
      <c r="GC165" s="60"/>
      <c r="GD165" s="60"/>
      <c r="GE165" s="60"/>
      <c r="GF165" s="60"/>
      <c r="GG165" s="60"/>
      <c r="GH165" s="60"/>
      <c r="GI165" s="60"/>
      <c r="GJ165" s="60"/>
      <c r="GK165" s="60"/>
      <c r="GL165" s="60"/>
      <c r="GM165" s="60"/>
      <c r="GN165" s="60"/>
      <c r="GO165" s="60"/>
      <c r="GP165" s="60"/>
      <c r="GQ165" s="60"/>
      <c r="GR165" s="60"/>
      <c r="GS165" s="60"/>
      <c r="GT165" s="60"/>
      <c r="GU165" s="60"/>
      <c r="GV165" s="60"/>
      <c r="GW165" s="60"/>
      <c r="GX165" s="60"/>
      <c r="GY165" s="60"/>
      <c r="GZ165" s="60"/>
      <c r="HA165" s="60"/>
      <c r="HB165" s="60"/>
      <c r="HC165" s="60"/>
      <c r="HD165" s="60"/>
      <c r="HE165" s="60"/>
      <c r="HF165" s="60"/>
      <c r="HG165" s="60"/>
      <c r="HH165" s="60"/>
      <c r="HI165" s="60"/>
      <c r="HJ165" s="60"/>
      <c r="HK165" s="60"/>
      <c r="HL165" s="60"/>
      <c r="HM165" s="60"/>
      <c r="HN165" s="60"/>
      <c r="HO165" s="60"/>
      <c r="HP165" s="60"/>
      <c r="HQ165" s="60"/>
      <c r="HR165" s="60"/>
      <c r="HS165" s="60"/>
      <c r="HT165" s="60"/>
      <c r="HU165" s="60"/>
      <c r="HV165" s="60"/>
    </row>
    <row r="166" spans="2:230" ht="16.5" thickTop="1" thickBot="1">
      <c r="B166" s="56" t="s">
        <v>1163</v>
      </c>
      <c r="C166" s="59" t="s">
        <v>1162</v>
      </c>
      <c r="D166" s="58"/>
      <c r="E166" s="56">
        <f>SUM(E107:E165)</f>
        <v>56190</v>
      </c>
      <c r="F166" s="56">
        <f>SUM(F107:F165)</f>
        <v>8351</v>
      </c>
      <c r="G166" s="57">
        <f>(F166/E166)*100</f>
        <v>14.862075102331376</v>
      </c>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v>3730</v>
      </c>
      <c r="FF166" s="56">
        <v>4101</v>
      </c>
      <c r="FG166" s="56">
        <v>5350</v>
      </c>
      <c r="FH166" s="56">
        <v>4928</v>
      </c>
      <c r="FI166" s="56">
        <v>5205</v>
      </c>
      <c r="FJ166" s="56">
        <v>3763</v>
      </c>
      <c r="FK166" s="56">
        <v>3509</v>
      </c>
      <c r="FL166" s="56">
        <v>3731</v>
      </c>
      <c r="FM166" s="56">
        <v>3241</v>
      </c>
      <c r="FN166" s="56">
        <v>3351</v>
      </c>
      <c r="FO166" s="56">
        <v>4094</v>
      </c>
      <c r="FP166" s="56">
        <v>3767</v>
      </c>
      <c r="FQ166" s="56">
        <v>3401</v>
      </c>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row>
    <row r="167" spans="2:230" ht="15.75" thickTop="1">
      <c r="B167" s="60" t="s">
        <v>148</v>
      </c>
      <c r="C167" s="63" t="s">
        <v>1171</v>
      </c>
      <c r="D167" s="62"/>
      <c r="E167" s="60">
        <v>919</v>
      </c>
      <c r="F167" s="60">
        <v>453</v>
      </c>
      <c r="G167" s="61">
        <f>(F167/E167)*100</f>
        <v>49.29270946681175</v>
      </c>
      <c r="H167" s="60"/>
      <c r="I167" s="60"/>
      <c r="J167" s="60"/>
      <c r="K167" s="60"/>
      <c r="L167" s="60"/>
      <c r="M167" s="60"/>
      <c r="N167" s="60"/>
      <c r="O167" s="60"/>
      <c r="P167" s="60"/>
      <c r="Q167" s="60"/>
      <c r="R167" s="60"/>
      <c r="S167" s="60"/>
      <c r="T167" s="60">
        <v>251</v>
      </c>
      <c r="U167" s="60">
        <v>197</v>
      </c>
      <c r="V167" s="60">
        <v>335</v>
      </c>
      <c r="W167" s="60">
        <v>192</v>
      </c>
      <c r="X167" s="60">
        <v>158</v>
      </c>
      <c r="Y167" s="60"/>
      <c r="Z167" s="60"/>
      <c r="AA167" s="60"/>
      <c r="AB167" s="60"/>
      <c r="AC167" s="60"/>
      <c r="AD167" s="60"/>
      <c r="AE167" s="60">
        <v>30</v>
      </c>
      <c r="AF167" s="60">
        <v>43</v>
      </c>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60"/>
      <c r="EZ167" s="60"/>
      <c r="FA167" s="60"/>
      <c r="FB167" s="60"/>
      <c r="FC167" s="60"/>
      <c r="FD167" s="60"/>
      <c r="FE167" s="60"/>
      <c r="FF167" s="60"/>
      <c r="FG167" s="60"/>
      <c r="FH167" s="60"/>
      <c r="FI167" s="60"/>
      <c r="FJ167" s="60"/>
      <c r="FK167" s="60"/>
      <c r="FL167" s="60"/>
      <c r="FM167" s="60"/>
      <c r="FN167" s="60"/>
      <c r="FO167" s="60"/>
      <c r="FP167" s="60"/>
      <c r="FQ167" s="60"/>
      <c r="FR167" s="60"/>
      <c r="FS167" s="60"/>
      <c r="FT167" s="60"/>
      <c r="FU167" s="60"/>
      <c r="FV167" s="60"/>
      <c r="FW167" s="60"/>
      <c r="FX167" s="60"/>
      <c r="FY167" s="60"/>
      <c r="FZ167" s="60"/>
      <c r="GA167" s="60"/>
      <c r="GB167" s="60"/>
      <c r="GC167" s="60"/>
      <c r="GD167" s="60"/>
      <c r="GE167" s="60"/>
      <c r="GF167" s="60"/>
      <c r="GG167" s="60"/>
      <c r="GH167" s="60"/>
      <c r="GI167" s="60"/>
      <c r="GJ167" s="60"/>
      <c r="GK167" s="60"/>
      <c r="GL167" s="60"/>
      <c r="GM167" s="60"/>
      <c r="GN167" s="60"/>
      <c r="GO167" s="60"/>
      <c r="GP167" s="60"/>
      <c r="GQ167" s="60"/>
      <c r="GR167" s="60"/>
      <c r="GS167" s="60"/>
      <c r="GT167" s="60"/>
      <c r="GU167" s="60"/>
      <c r="GV167" s="60"/>
      <c r="GW167" s="60"/>
      <c r="GX167" s="60"/>
      <c r="GY167" s="60"/>
      <c r="GZ167" s="60"/>
      <c r="HA167" s="60"/>
      <c r="HB167" s="60"/>
      <c r="HC167" s="60"/>
      <c r="HD167" s="60"/>
      <c r="HE167" s="60"/>
      <c r="HF167" s="60"/>
      <c r="HG167" s="60"/>
      <c r="HH167" s="60"/>
      <c r="HI167" s="60"/>
      <c r="HJ167" s="60"/>
      <c r="HK167" s="60"/>
      <c r="HL167" s="60"/>
      <c r="HM167" s="60"/>
      <c r="HN167" s="60"/>
      <c r="HO167" s="60"/>
      <c r="HP167" s="60"/>
      <c r="HQ167" s="60"/>
      <c r="HR167" s="60"/>
      <c r="HS167" s="60"/>
      <c r="HT167" s="60"/>
      <c r="HU167" s="60"/>
      <c r="HV167" s="60"/>
    </row>
    <row r="168" spans="2:230">
      <c r="B168" s="60" t="s">
        <v>149</v>
      </c>
      <c r="C168" s="63" t="s">
        <v>1171</v>
      </c>
      <c r="D168" s="62"/>
      <c r="E168" s="60">
        <v>755</v>
      </c>
      <c r="F168" s="60">
        <v>325</v>
      </c>
      <c r="G168" s="61">
        <f>(F168/E168)*100</f>
        <v>43.046357615894038</v>
      </c>
      <c r="H168" s="60"/>
      <c r="I168" s="60"/>
      <c r="J168" s="60"/>
      <c r="K168" s="60"/>
      <c r="L168" s="60"/>
      <c r="M168" s="60"/>
      <c r="N168" s="60"/>
      <c r="O168" s="60"/>
      <c r="P168" s="60"/>
      <c r="Q168" s="60"/>
      <c r="R168" s="60"/>
      <c r="S168" s="60"/>
      <c r="T168" s="60">
        <v>197</v>
      </c>
      <c r="U168" s="60">
        <v>121</v>
      </c>
      <c r="V168" s="60">
        <v>231</v>
      </c>
      <c r="W168" s="60">
        <v>147</v>
      </c>
      <c r="X168" s="60">
        <v>156</v>
      </c>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60"/>
      <c r="BV168" s="60"/>
      <c r="BW168" s="60"/>
      <c r="BX168" s="60"/>
      <c r="BY168" s="60"/>
      <c r="BZ168" s="60"/>
      <c r="CA168" s="60"/>
      <c r="CB168" s="60"/>
      <c r="CC168" s="60"/>
      <c r="CD168" s="60"/>
      <c r="CE168" s="60"/>
      <c r="CF168" s="60"/>
      <c r="CG168" s="60"/>
      <c r="CH168" s="60"/>
      <c r="CI168" s="60"/>
      <c r="CJ168" s="60"/>
      <c r="CK168" s="60"/>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60"/>
      <c r="EZ168" s="60"/>
      <c r="FA168" s="60"/>
      <c r="FB168" s="60"/>
      <c r="FC168" s="60"/>
      <c r="FD168" s="60"/>
      <c r="FE168" s="60"/>
      <c r="FF168" s="60"/>
      <c r="FG168" s="60"/>
      <c r="FH168" s="60"/>
      <c r="FI168" s="60"/>
      <c r="FJ168" s="60"/>
      <c r="FK168" s="60"/>
      <c r="FL168" s="60"/>
      <c r="FM168" s="60"/>
      <c r="FN168" s="60"/>
      <c r="FO168" s="60"/>
      <c r="FP168" s="60"/>
      <c r="FQ168" s="60"/>
      <c r="FR168" s="60"/>
      <c r="FS168" s="60"/>
      <c r="FT168" s="60"/>
      <c r="FU168" s="60"/>
      <c r="FV168" s="60"/>
      <c r="FW168" s="60"/>
      <c r="FX168" s="60"/>
      <c r="FY168" s="60"/>
      <c r="FZ168" s="60"/>
      <c r="GA168" s="60"/>
      <c r="GB168" s="60"/>
      <c r="GC168" s="60"/>
      <c r="GD168" s="60"/>
      <c r="GE168" s="60"/>
      <c r="GF168" s="60"/>
      <c r="GG168" s="60"/>
      <c r="GH168" s="60"/>
      <c r="GI168" s="60"/>
      <c r="GJ168" s="60"/>
      <c r="GK168" s="60"/>
      <c r="GL168" s="60"/>
      <c r="GM168" s="60"/>
      <c r="GN168" s="60"/>
      <c r="GO168" s="60"/>
      <c r="GP168" s="60"/>
      <c r="GQ168" s="60"/>
      <c r="GR168" s="60"/>
      <c r="GS168" s="60"/>
      <c r="GT168" s="60"/>
      <c r="GU168" s="60"/>
      <c r="GV168" s="60"/>
      <c r="GW168" s="60"/>
      <c r="GX168" s="60"/>
      <c r="GY168" s="60"/>
      <c r="GZ168" s="60"/>
      <c r="HA168" s="60"/>
      <c r="HB168" s="60"/>
      <c r="HC168" s="60"/>
      <c r="HD168" s="60"/>
      <c r="HE168" s="60"/>
      <c r="HF168" s="60"/>
      <c r="HG168" s="60"/>
      <c r="HH168" s="60"/>
      <c r="HI168" s="60"/>
      <c r="HJ168" s="60"/>
      <c r="HK168" s="60"/>
      <c r="HL168" s="60"/>
      <c r="HM168" s="60"/>
      <c r="HN168" s="60"/>
      <c r="HO168" s="60"/>
      <c r="HP168" s="60"/>
      <c r="HQ168" s="60"/>
      <c r="HR168" s="60"/>
      <c r="HS168" s="60"/>
      <c r="HT168" s="60"/>
      <c r="HU168" s="60"/>
      <c r="HV168" s="60"/>
    </row>
    <row r="169" spans="2:230">
      <c r="B169" s="60" t="s">
        <v>150</v>
      </c>
      <c r="C169" s="63" t="s">
        <v>1171</v>
      </c>
      <c r="D169" s="62"/>
      <c r="E169" s="60">
        <v>787</v>
      </c>
      <c r="F169" s="60">
        <v>333</v>
      </c>
      <c r="G169" s="61">
        <f>(F169/E169)*100</f>
        <v>42.312579415501908</v>
      </c>
      <c r="H169" s="60"/>
      <c r="I169" s="60"/>
      <c r="J169" s="60"/>
      <c r="K169" s="60"/>
      <c r="L169" s="60"/>
      <c r="M169" s="60"/>
      <c r="N169" s="60"/>
      <c r="O169" s="60"/>
      <c r="P169" s="60"/>
      <c r="Q169" s="60"/>
      <c r="R169" s="60"/>
      <c r="S169" s="60"/>
      <c r="T169" s="60">
        <v>209</v>
      </c>
      <c r="U169" s="60">
        <v>120</v>
      </c>
      <c r="V169" s="60">
        <v>270</v>
      </c>
      <c r="W169" s="60">
        <v>115</v>
      </c>
      <c r="X169" s="60">
        <v>158</v>
      </c>
      <c r="Y169" s="60"/>
      <c r="Z169" s="60"/>
      <c r="AA169" s="60"/>
      <c r="AB169" s="60"/>
      <c r="AC169" s="60">
        <v>20</v>
      </c>
      <c r="AD169" s="60">
        <v>15</v>
      </c>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c r="BV169" s="60"/>
      <c r="BW169" s="60"/>
      <c r="BX169" s="60"/>
      <c r="BY169" s="60"/>
      <c r="BZ169" s="60"/>
      <c r="CA169" s="60"/>
      <c r="CB169" s="60"/>
      <c r="CC169" s="60"/>
      <c r="CD169" s="60"/>
      <c r="CE169" s="60"/>
      <c r="CF169" s="60"/>
      <c r="CG169" s="60"/>
      <c r="CH169" s="60"/>
      <c r="CI169" s="60"/>
      <c r="CJ169" s="60"/>
      <c r="CK169" s="60"/>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60"/>
      <c r="EZ169" s="60"/>
      <c r="FA169" s="60"/>
      <c r="FB169" s="60"/>
      <c r="FC169" s="60"/>
      <c r="FD169" s="60"/>
      <c r="FE169" s="60"/>
      <c r="FF169" s="60"/>
      <c r="FG169" s="60"/>
      <c r="FH169" s="60"/>
      <c r="FI169" s="60"/>
      <c r="FJ169" s="60"/>
      <c r="FK169" s="60"/>
      <c r="FL169" s="60"/>
      <c r="FM169" s="60"/>
      <c r="FN169" s="60"/>
      <c r="FO169" s="60"/>
      <c r="FP169" s="60"/>
      <c r="FQ169" s="60"/>
      <c r="FR169" s="60"/>
      <c r="FS169" s="60"/>
      <c r="FT169" s="60"/>
      <c r="FU169" s="60"/>
      <c r="FV169" s="60"/>
      <c r="FW169" s="60"/>
      <c r="FX169" s="60"/>
      <c r="FY169" s="60"/>
      <c r="FZ169" s="60"/>
      <c r="GA169" s="60"/>
      <c r="GB169" s="60"/>
      <c r="GC169" s="60"/>
      <c r="GD169" s="60"/>
      <c r="GE169" s="60"/>
      <c r="GF169" s="60"/>
      <c r="GG169" s="60"/>
      <c r="GH169" s="60"/>
      <c r="GI169" s="60"/>
      <c r="GJ169" s="60"/>
      <c r="GK169" s="60"/>
      <c r="GL169" s="60"/>
      <c r="GM169" s="60"/>
      <c r="GN169" s="60"/>
      <c r="GO169" s="60"/>
      <c r="GP169" s="60"/>
      <c r="GQ169" s="60"/>
      <c r="GR169" s="60"/>
      <c r="GS169" s="60"/>
      <c r="GT169" s="60"/>
      <c r="GU169" s="60"/>
      <c r="GV169" s="60"/>
      <c r="GW169" s="60"/>
      <c r="GX169" s="60"/>
      <c r="GY169" s="60"/>
      <c r="GZ169" s="60"/>
      <c r="HA169" s="60"/>
      <c r="HB169" s="60"/>
      <c r="HC169" s="60"/>
      <c r="HD169" s="60"/>
      <c r="HE169" s="60"/>
      <c r="HF169" s="60"/>
      <c r="HG169" s="60"/>
      <c r="HH169" s="60"/>
      <c r="HI169" s="60"/>
      <c r="HJ169" s="60"/>
      <c r="HK169" s="60"/>
      <c r="HL169" s="60"/>
      <c r="HM169" s="60"/>
      <c r="HN169" s="60"/>
      <c r="HO169" s="60"/>
      <c r="HP169" s="60"/>
      <c r="HQ169" s="60"/>
      <c r="HR169" s="60"/>
      <c r="HS169" s="60"/>
      <c r="HT169" s="60"/>
      <c r="HU169" s="60"/>
      <c r="HV169" s="60"/>
    </row>
    <row r="170" spans="2:230">
      <c r="B170" s="60" t="s">
        <v>151</v>
      </c>
      <c r="C170" s="63" t="s">
        <v>1171</v>
      </c>
      <c r="D170" s="62"/>
      <c r="E170" s="60">
        <v>879</v>
      </c>
      <c r="F170" s="60">
        <v>431</v>
      </c>
      <c r="G170" s="61">
        <f>(F170/E170)*100</f>
        <v>49.032992036405005</v>
      </c>
      <c r="H170" s="60"/>
      <c r="I170" s="60"/>
      <c r="J170" s="60"/>
      <c r="K170" s="60"/>
      <c r="L170" s="60"/>
      <c r="M170" s="60"/>
      <c r="N170" s="60"/>
      <c r="O170" s="60"/>
      <c r="P170" s="60"/>
      <c r="Q170" s="60"/>
      <c r="R170" s="60"/>
      <c r="S170" s="60"/>
      <c r="T170" s="60">
        <v>260</v>
      </c>
      <c r="U170" s="60">
        <v>167</v>
      </c>
      <c r="V170" s="60">
        <v>322</v>
      </c>
      <c r="W170" s="60">
        <v>158</v>
      </c>
      <c r="X170" s="60">
        <v>187</v>
      </c>
      <c r="Y170" s="60"/>
      <c r="Z170" s="60"/>
      <c r="AA170" s="60"/>
      <c r="AB170" s="60"/>
      <c r="AC170" s="60"/>
      <c r="AD170" s="60"/>
      <c r="AE170" s="60">
        <v>18</v>
      </c>
      <c r="AF170" s="60">
        <v>33</v>
      </c>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60"/>
      <c r="EZ170" s="60"/>
      <c r="FA170" s="60"/>
      <c r="FB170" s="60"/>
      <c r="FC170" s="60"/>
      <c r="FD170" s="60"/>
      <c r="FE170" s="60"/>
      <c r="FF170" s="60"/>
      <c r="FG170" s="60"/>
      <c r="FH170" s="60"/>
      <c r="FI170" s="60"/>
      <c r="FJ170" s="60"/>
      <c r="FK170" s="60"/>
      <c r="FL170" s="60"/>
      <c r="FM170" s="60"/>
      <c r="FN170" s="60"/>
      <c r="FO170" s="60"/>
      <c r="FP170" s="60"/>
      <c r="FQ170" s="60"/>
      <c r="FR170" s="60"/>
      <c r="FS170" s="60"/>
      <c r="FT170" s="60"/>
      <c r="FU170" s="60"/>
      <c r="FV170" s="60"/>
      <c r="FW170" s="60"/>
      <c r="FX170" s="60"/>
      <c r="FY170" s="60"/>
      <c r="FZ170" s="60"/>
      <c r="GA170" s="60"/>
      <c r="GB170" s="60"/>
      <c r="GC170" s="60"/>
      <c r="GD170" s="60"/>
      <c r="GE170" s="60"/>
      <c r="GF170" s="60"/>
      <c r="GG170" s="60"/>
      <c r="GH170" s="60"/>
      <c r="GI170" s="60"/>
      <c r="GJ170" s="60"/>
      <c r="GK170" s="60"/>
      <c r="GL170" s="60"/>
      <c r="GM170" s="60"/>
      <c r="GN170" s="60"/>
      <c r="GO170" s="60"/>
      <c r="GP170" s="60"/>
      <c r="GQ170" s="60"/>
      <c r="GR170" s="60"/>
      <c r="GS170" s="60"/>
      <c r="GT170" s="60"/>
      <c r="GU170" s="60"/>
      <c r="GV170" s="60"/>
      <c r="GW170" s="60"/>
      <c r="GX170" s="60"/>
      <c r="GY170" s="60"/>
      <c r="GZ170" s="60"/>
      <c r="HA170" s="60"/>
      <c r="HB170" s="60"/>
      <c r="HC170" s="60"/>
      <c r="HD170" s="60"/>
      <c r="HE170" s="60"/>
      <c r="HF170" s="60"/>
      <c r="HG170" s="60"/>
      <c r="HH170" s="60"/>
      <c r="HI170" s="60"/>
      <c r="HJ170" s="60"/>
      <c r="HK170" s="60"/>
      <c r="HL170" s="60"/>
      <c r="HM170" s="60"/>
      <c r="HN170" s="60"/>
      <c r="HO170" s="60"/>
      <c r="HP170" s="60"/>
      <c r="HQ170" s="60"/>
      <c r="HR170" s="60"/>
      <c r="HS170" s="60"/>
      <c r="HT170" s="60"/>
      <c r="HU170" s="60"/>
      <c r="HV170" s="60"/>
    </row>
    <row r="171" spans="2:230">
      <c r="B171" s="60" t="s">
        <v>152</v>
      </c>
      <c r="C171" s="63" t="s">
        <v>1171</v>
      </c>
      <c r="D171" s="62"/>
      <c r="E171" s="60">
        <v>1414</v>
      </c>
      <c r="F171" s="60">
        <v>493</v>
      </c>
      <c r="G171" s="61">
        <f>(F171/E171)*100</f>
        <v>34.865629420084865</v>
      </c>
      <c r="H171" s="60"/>
      <c r="I171" s="60"/>
      <c r="J171" s="60"/>
      <c r="K171" s="60"/>
      <c r="L171" s="60"/>
      <c r="M171" s="60"/>
      <c r="N171" s="60"/>
      <c r="O171" s="60"/>
      <c r="P171" s="60"/>
      <c r="Q171" s="60"/>
      <c r="R171" s="60"/>
      <c r="S171" s="60"/>
      <c r="T171" s="60">
        <v>318</v>
      </c>
      <c r="U171" s="60">
        <v>166</v>
      </c>
      <c r="V171" s="60">
        <v>381</v>
      </c>
      <c r="W171" s="60"/>
      <c r="X171" s="60"/>
      <c r="Y171" s="60"/>
      <c r="Z171" s="60"/>
      <c r="AA171" s="60"/>
      <c r="AB171" s="60"/>
      <c r="AC171" s="60">
        <v>293</v>
      </c>
      <c r="AD171" s="60">
        <v>176</v>
      </c>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c r="BV171" s="60"/>
      <c r="BW171" s="60"/>
      <c r="BX171" s="60"/>
      <c r="BY171" s="60"/>
      <c r="BZ171" s="60"/>
      <c r="CA171" s="60"/>
      <c r="CB171" s="60"/>
      <c r="CC171" s="60"/>
      <c r="CD171" s="60"/>
      <c r="CE171" s="60"/>
      <c r="CF171" s="60"/>
      <c r="CG171" s="60"/>
      <c r="CH171" s="60"/>
      <c r="CI171" s="60"/>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60"/>
      <c r="EZ171" s="60"/>
      <c r="FA171" s="60"/>
      <c r="FB171" s="60"/>
      <c r="FC171" s="60"/>
      <c r="FD171" s="60"/>
      <c r="FE171" s="60"/>
      <c r="FF171" s="60"/>
      <c r="FG171" s="60"/>
      <c r="FH171" s="60"/>
      <c r="FI171" s="60"/>
      <c r="FJ171" s="60"/>
      <c r="FK171" s="60"/>
      <c r="FL171" s="60"/>
      <c r="FM171" s="60"/>
      <c r="FN171" s="60"/>
      <c r="FO171" s="60"/>
      <c r="FP171" s="60"/>
      <c r="FQ171" s="60"/>
      <c r="FR171" s="60"/>
      <c r="FS171" s="60"/>
      <c r="FT171" s="60"/>
      <c r="FU171" s="60"/>
      <c r="FV171" s="60"/>
      <c r="FW171" s="60"/>
      <c r="FX171" s="60"/>
      <c r="FY171" s="60"/>
      <c r="FZ171" s="60"/>
      <c r="GA171" s="60"/>
      <c r="GB171" s="60"/>
      <c r="GC171" s="60"/>
      <c r="GD171" s="60"/>
      <c r="GE171" s="60"/>
      <c r="GF171" s="60"/>
      <c r="GG171" s="60"/>
      <c r="GH171" s="60"/>
      <c r="GI171" s="60"/>
      <c r="GJ171" s="60"/>
      <c r="GK171" s="60"/>
      <c r="GL171" s="60"/>
      <c r="GM171" s="60"/>
      <c r="GN171" s="60"/>
      <c r="GO171" s="60"/>
      <c r="GP171" s="60"/>
      <c r="GQ171" s="60"/>
      <c r="GR171" s="60"/>
      <c r="GS171" s="60"/>
      <c r="GT171" s="60"/>
      <c r="GU171" s="60"/>
      <c r="GV171" s="60"/>
      <c r="GW171" s="60"/>
      <c r="GX171" s="60"/>
      <c r="GY171" s="60"/>
      <c r="GZ171" s="60"/>
      <c r="HA171" s="60"/>
      <c r="HB171" s="60"/>
      <c r="HC171" s="60"/>
      <c r="HD171" s="60"/>
      <c r="HE171" s="60"/>
      <c r="HF171" s="60"/>
      <c r="HG171" s="60"/>
      <c r="HH171" s="60"/>
      <c r="HI171" s="60"/>
      <c r="HJ171" s="60"/>
      <c r="HK171" s="60"/>
      <c r="HL171" s="60"/>
      <c r="HM171" s="60"/>
      <c r="HN171" s="60"/>
      <c r="HO171" s="60"/>
      <c r="HP171" s="60"/>
      <c r="HQ171" s="60"/>
      <c r="HR171" s="60"/>
      <c r="HS171" s="60"/>
      <c r="HT171" s="60"/>
      <c r="HU171" s="60"/>
      <c r="HV171" s="60"/>
    </row>
    <row r="172" spans="2:230">
      <c r="B172" s="60" t="s">
        <v>153</v>
      </c>
      <c r="C172" s="63" t="s">
        <v>1171</v>
      </c>
      <c r="D172" s="62"/>
      <c r="E172" s="60">
        <v>706</v>
      </c>
      <c r="F172" s="60">
        <v>270</v>
      </c>
      <c r="G172" s="61">
        <f>(F172/E172)*100</f>
        <v>38.243626062322946</v>
      </c>
      <c r="H172" s="60"/>
      <c r="I172" s="60"/>
      <c r="J172" s="60"/>
      <c r="K172" s="60"/>
      <c r="L172" s="60"/>
      <c r="M172" s="60"/>
      <c r="N172" s="60"/>
      <c r="O172" s="60"/>
      <c r="P172" s="60"/>
      <c r="Q172" s="60"/>
      <c r="R172" s="60"/>
      <c r="S172" s="60"/>
      <c r="T172" s="60">
        <v>153</v>
      </c>
      <c r="U172" s="60">
        <v>80</v>
      </c>
      <c r="V172" s="60">
        <v>189</v>
      </c>
      <c r="W172" s="60"/>
      <c r="X172" s="60"/>
      <c r="Y172" s="60"/>
      <c r="Z172" s="60"/>
      <c r="AA172" s="60"/>
      <c r="AB172" s="60"/>
      <c r="AC172" s="60"/>
      <c r="AD172" s="60"/>
      <c r="AE172" s="60">
        <v>80</v>
      </c>
      <c r="AF172" s="60">
        <v>135</v>
      </c>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60"/>
      <c r="BU172" s="60"/>
      <c r="BV172" s="60"/>
      <c r="BW172" s="60"/>
      <c r="BX172" s="60"/>
      <c r="BY172" s="60"/>
      <c r="BZ172" s="60"/>
      <c r="CA172" s="60"/>
      <c r="CB172" s="60"/>
      <c r="CC172" s="60"/>
      <c r="CD172" s="60"/>
      <c r="CE172" s="60"/>
      <c r="CF172" s="60"/>
      <c r="CG172" s="60"/>
      <c r="CH172" s="60"/>
      <c r="CI172" s="60"/>
      <c r="CJ172" s="60"/>
      <c r="CK172" s="60"/>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60"/>
      <c r="EZ172" s="60"/>
      <c r="FA172" s="60"/>
      <c r="FB172" s="60"/>
      <c r="FC172" s="60"/>
      <c r="FD172" s="60"/>
      <c r="FE172" s="60"/>
      <c r="FF172" s="60"/>
      <c r="FG172" s="60"/>
      <c r="FH172" s="60"/>
      <c r="FI172" s="60"/>
      <c r="FJ172" s="60"/>
      <c r="FK172" s="60"/>
      <c r="FL172" s="60"/>
      <c r="FM172" s="60"/>
      <c r="FN172" s="60"/>
      <c r="FO172" s="60"/>
      <c r="FP172" s="60"/>
      <c r="FQ172" s="60"/>
      <c r="FR172" s="60"/>
      <c r="FS172" s="60"/>
      <c r="FT172" s="60"/>
      <c r="FU172" s="60"/>
      <c r="FV172" s="60"/>
      <c r="FW172" s="60"/>
      <c r="FX172" s="60"/>
      <c r="FY172" s="60"/>
      <c r="FZ172" s="60"/>
      <c r="GA172" s="60"/>
      <c r="GB172" s="60"/>
      <c r="GC172" s="60"/>
      <c r="GD172" s="60"/>
      <c r="GE172" s="60"/>
      <c r="GF172" s="60"/>
      <c r="GG172" s="60"/>
      <c r="GH172" s="60"/>
      <c r="GI172" s="60"/>
      <c r="GJ172" s="60"/>
      <c r="GK172" s="60"/>
      <c r="GL172" s="60"/>
      <c r="GM172" s="60"/>
      <c r="GN172" s="60"/>
      <c r="GO172" s="60"/>
      <c r="GP172" s="60"/>
      <c r="GQ172" s="60"/>
      <c r="GR172" s="60"/>
      <c r="GS172" s="60"/>
      <c r="GT172" s="60"/>
      <c r="GU172" s="60"/>
      <c r="GV172" s="60"/>
      <c r="GW172" s="60"/>
      <c r="GX172" s="60"/>
      <c r="GY172" s="60"/>
      <c r="GZ172" s="60"/>
      <c r="HA172" s="60"/>
      <c r="HB172" s="60"/>
      <c r="HC172" s="60"/>
      <c r="HD172" s="60"/>
      <c r="HE172" s="60"/>
      <c r="HF172" s="60"/>
      <c r="HG172" s="60"/>
      <c r="HH172" s="60"/>
      <c r="HI172" s="60"/>
      <c r="HJ172" s="60"/>
      <c r="HK172" s="60"/>
      <c r="HL172" s="60"/>
      <c r="HM172" s="60"/>
      <c r="HN172" s="60"/>
      <c r="HO172" s="60"/>
      <c r="HP172" s="60"/>
      <c r="HQ172" s="60"/>
      <c r="HR172" s="60"/>
      <c r="HS172" s="60"/>
      <c r="HT172" s="60"/>
      <c r="HU172" s="60"/>
      <c r="HV172" s="60"/>
    </row>
    <row r="173" spans="2:230">
      <c r="B173" s="60" t="s">
        <v>154</v>
      </c>
      <c r="C173" s="63" t="s">
        <v>1171</v>
      </c>
      <c r="D173" s="62"/>
      <c r="E173" s="60">
        <v>873</v>
      </c>
      <c r="F173" s="60">
        <v>379</v>
      </c>
      <c r="G173" s="61">
        <f>(F173/E173)*100</f>
        <v>43.4135166093929</v>
      </c>
      <c r="H173" s="60"/>
      <c r="I173" s="60"/>
      <c r="J173" s="60"/>
      <c r="K173" s="60"/>
      <c r="L173" s="60"/>
      <c r="M173" s="60"/>
      <c r="N173" s="60"/>
      <c r="O173" s="60"/>
      <c r="P173" s="60"/>
      <c r="Q173" s="60"/>
      <c r="R173" s="60"/>
      <c r="S173" s="60"/>
      <c r="T173" s="60">
        <v>250</v>
      </c>
      <c r="U173" s="60">
        <v>126</v>
      </c>
      <c r="V173" s="60">
        <v>303</v>
      </c>
      <c r="W173" s="60"/>
      <c r="X173" s="60"/>
      <c r="Y173" s="60"/>
      <c r="Z173" s="60"/>
      <c r="AA173" s="60"/>
      <c r="AB173" s="60"/>
      <c r="AC173" s="60">
        <v>189</v>
      </c>
      <c r="AD173" s="60">
        <v>170</v>
      </c>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60"/>
      <c r="EZ173" s="60"/>
      <c r="FA173" s="60"/>
      <c r="FB173" s="60"/>
      <c r="FC173" s="60"/>
      <c r="FD173" s="60"/>
      <c r="FE173" s="60"/>
      <c r="FF173" s="60"/>
      <c r="FG173" s="60"/>
      <c r="FH173" s="60"/>
      <c r="FI173" s="60"/>
      <c r="FJ173" s="60"/>
      <c r="FK173" s="60"/>
      <c r="FL173" s="60"/>
      <c r="FM173" s="60"/>
      <c r="FN173" s="60"/>
      <c r="FO173" s="60"/>
      <c r="FP173" s="60"/>
      <c r="FQ173" s="60"/>
      <c r="FR173" s="60"/>
      <c r="FS173" s="60"/>
      <c r="FT173" s="60"/>
      <c r="FU173" s="60"/>
      <c r="FV173" s="60"/>
      <c r="FW173" s="60"/>
      <c r="FX173" s="60"/>
      <c r="FY173" s="60"/>
      <c r="FZ173" s="60"/>
      <c r="GA173" s="60"/>
      <c r="GB173" s="60"/>
      <c r="GC173" s="60"/>
      <c r="GD173" s="60"/>
      <c r="GE173" s="60"/>
      <c r="GF173" s="60"/>
      <c r="GG173" s="60"/>
      <c r="GH173" s="60"/>
      <c r="GI173" s="60"/>
      <c r="GJ173" s="60"/>
      <c r="GK173" s="60"/>
      <c r="GL173" s="60"/>
      <c r="GM173" s="60"/>
      <c r="GN173" s="60"/>
      <c r="GO173" s="60"/>
      <c r="GP173" s="60"/>
      <c r="GQ173" s="60"/>
      <c r="GR173" s="60"/>
      <c r="GS173" s="60"/>
      <c r="GT173" s="60"/>
      <c r="GU173" s="60"/>
      <c r="GV173" s="60"/>
      <c r="GW173" s="60"/>
      <c r="GX173" s="60"/>
      <c r="GY173" s="60"/>
      <c r="GZ173" s="60"/>
      <c r="HA173" s="60"/>
      <c r="HB173" s="60"/>
      <c r="HC173" s="60"/>
      <c r="HD173" s="60"/>
      <c r="HE173" s="60"/>
      <c r="HF173" s="60"/>
      <c r="HG173" s="60"/>
      <c r="HH173" s="60"/>
      <c r="HI173" s="60"/>
      <c r="HJ173" s="60"/>
      <c r="HK173" s="60"/>
      <c r="HL173" s="60"/>
      <c r="HM173" s="60"/>
      <c r="HN173" s="60"/>
      <c r="HO173" s="60"/>
      <c r="HP173" s="60"/>
      <c r="HQ173" s="60"/>
      <c r="HR173" s="60"/>
      <c r="HS173" s="60"/>
      <c r="HT173" s="60"/>
      <c r="HU173" s="60"/>
      <c r="HV173" s="60"/>
    </row>
    <row r="174" spans="2:230">
      <c r="B174" s="60" t="s">
        <v>155</v>
      </c>
      <c r="C174" s="63" t="s">
        <v>1171</v>
      </c>
      <c r="D174" s="62"/>
      <c r="E174" s="60">
        <v>504</v>
      </c>
      <c r="F174" s="60">
        <v>232</v>
      </c>
      <c r="G174" s="61">
        <f>(F174/E174)*100</f>
        <v>46.031746031746032</v>
      </c>
      <c r="H174" s="60"/>
      <c r="I174" s="60"/>
      <c r="J174" s="60"/>
      <c r="K174" s="60"/>
      <c r="L174" s="60"/>
      <c r="M174" s="60"/>
      <c r="N174" s="60"/>
      <c r="O174" s="60"/>
      <c r="P174" s="60"/>
      <c r="Q174" s="60"/>
      <c r="R174" s="60"/>
      <c r="S174" s="60"/>
      <c r="T174" s="60">
        <v>125</v>
      </c>
      <c r="U174" s="60">
        <v>106</v>
      </c>
      <c r="V174" s="60">
        <v>173</v>
      </c>
      <c r="W174" s="60"/>
      <c r="X174" s="60"/>
      <c r="Y174" s="60"/>
      <c r="Z174" s="60"/>
      <c r="AA174" s="60"/>
      <c r="AB174" s="60"/>
      <c r="AC174" s="60"/>
      <c r="AD174" s="60"/>
      <c r="AE174" s="60">
        <v>63</v>
      </c>
      <c r="AF174" s="60">
        <v>150</v>
      </c>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60"/>
      <c r="EZ174" s="60"/>
      <c r="FA174" s="60"/>
      <c r="FB174" s="60"/>
      <c r="FC174" s="60"/>
      <c r="FD174" s="60"/>
      <c r="FE174" s="60"/>
      <c r="FF174" s="60"/>
      <c r="FG174" s="60"/>
      <c r="FH174" s="60"/>
      <c r="FI174" s="60"/>
      <c r="FJ174" s="60"/>
      <c r="FK174" s="60"/>
      <c r="FL174" s="60"/>
      <c r="FM174" s="60"/>
      <c r="FN174" s="60"/>
      <c r="FO174" s="60"/>
      <c r="FP174" s="60"/>
      <c r="FQ174" s="60"/>
      <c r="FR174" s="60"/>
      <c r="FS174" s="60"/>
      <c r="FT174" s="60"/>
      <c r="FU174" s="60"/>
      <c r="FV174" s="60"/>
      <c r="FW174" s="60"/>
      <c r="FX174" s="60"/>
      <c r="FY174" s="60"/>
      <c r="FZ174" s="60"/>
      <c r="GA174" s="60"/>
      <c r="GB174" s="60"/>
      <c r="GC174" s="60"/>
      <c r="GD174" s="60"/>
      <c r="GE174" s="60"/>
      <c r="GF174" s="60"/>
      <c r="GG174" s="60"/>
      <c r="GH174" s="60"/>
      <c r="GI174" s="60"/>
      <c r="GJ174" s="60"/>
      <c r="GK174" s="60"/>
      <c r="GL174" s="60"/>
      <c r="GM174" s="60"/>
      <c r="GN174" s="60"/>
      <c r="GO174" s="60"/>
      <c r="GP174" s="60"/>
      <c r="GQ174" s="60"/>
      <c r="GR174" s="60"/>
      <c r="GS174" s="60"/>
      <c r="GT174" s="60"/>
      <c r="GU174" s="60"/>
      <c r="GV174" s="60"/>
      <c r="GW174" s="60"/>
      <c r="GX174" s="60"/>
      <c r="GY174" s="60"/>
      <c r="GZ174" s="60"/>
      <c r="HA174" s="60"/>
      <c r="HB174" s="60"/>
      <c r="HC174" s="60"/>
      <c r="HD174" s="60"/>
      <c r="HE174" s="60"/>
      <c r="HF174" s="60"/>
      <c r="HG174" s="60"/>
      <c r="HH174" s="60"/>
      <c r="HI174" s="60"/>
      <c r="HJ174" s="60"/>
      <c r="HK174" s="60"/>
      <c r="HL174" s="60"/>
      <c r="HM174" s="60"/>
      <c r="HN174" s="60"/>
      <c r="HO174" s="60"/>
      <c r="HP174" s="60"/>
      <c r="HQ174" s="60"/>
      <c r="HR174" s="60"/>
      <c r="HS174" s="60"/>
      <c r="HT174" s="60"/>
      <c r="HU174" s="60"/>
      <c r="HV174" s="60"/>
    </row>
    <row r="175" spans="2:230">
      <c r="B175" s="60" t="s">
        <v>156</v>
      </c>
      <c r="C175" s="63" t="s">
        <v>1171</v>
      </c>
      <c r="D175" s="62"/>
      <c r="E175" s="60">
        <v>855</v>
      </c>
      <c r="F175" s="60">
        <v>315</v>
      </c>
      <c r="G175" s="61">
        <f>(F175/E175)*100</f>
        <v>36.84210526315789</v>
      </c>
      <c r="H175" s="60"/>
      <c r="I175" s="60"/>
      <c r="J175" s="60"/>
      <c r="K175" s="60"/>
      <c r="L175" s="60"/>
      <c r="M175" s="60"/>
      <c r="N175" s="60"/>
      <c r="O175" s="60"/>
      <c r="P175" s="60"/>
      <c r="Q175" s="60"/>
      <c r="R175" s="60"/>
      <c r="S175" s="60"/>
      <c r="T175" s="60">
        <v>218</v>
      </c>
      <c r="U175" s="60">
        <v>91</v>
      </c>
      <c r="V175" s="60">
        <v>230</v>
      </c>
      <c r="W175" s="60"/>
      <c r="X175" s="60"/>
      <c r="Y175" s="60"/>
      <c r="Z175" s="60"/>
      <c r="AA175" s="60">
        <v>37</v>
      </c>
      <c r="AB175" s="60">
        <v>20</v>
      </c>
      <c r="AC175" s="60"/>
      <c r="AD175" s="60"/>
      <c r="AE175" s="60">
        <v>61</v>
      </c>
      <c r="AF175" s="60">
        <v>169</v>
      </c>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60"/>
      <c r="EZ175" s="60"/>
      <c r="FA175" s="60"/>
      <c r="FB175" s="60"/>
      <c r="FC175" s="60"/>
      <c r="FD175" s="60"/>
      <c r="FE175" s="60"/>
      <c r="FF175" s="60"/>
      <c r="FG175" s="60"/>
      <c r="FH175" s="60"/>
      <c r="FI175" s="60"/>
      <c r="FJ175" s="60"/>
      <c r="FK175" s="60"/>
      <c r="FL175" s="60"/>
      <c r="FM175" s="60"/>
      <c r="FN175" s="60"/>
      <c r="FO175" s="60"/>
      <c r="FP175" s="60"/>
      <c r="FQ175" s="60"/>
      <c r="FR175" s="60"/>
      <c r="FS175" s="60"/>
      <c r="FT175" s="60"/>
      <c r="FU175" s="60"/>
      <c r="FV175" s="60"/>
      <c r="FW175" s="60"/>
      <c r="FX175" s="60"/>
      <c r="FY175" s="60"/>
      <c r="FZ175" s="60"/>
      <c r="GA175" s="60"/>
      <c r="GB175" s="60"/>
      <c r="GC175" s="60"/>
      <c r="GD175" s="60"/>
      <c r="GE175" s="60"/>
      <c r="GF175" s="60"/>
      <c r="GG175" s="60"/>
      <c r="GH175" s="60"/>
      <c r="GI175" s="60"/>
      <c r="GJ175" s="60"/>
      <c r="GK175" s="60"/>
      <c r="GL175" s="60"/>
      <c r="GM175" s="60"/>
      <c r="GN175" s="60"/>
      <c r="GO175" s="60"/>
      <c r="GP175" s="60"/>
      <c r="GQ175" s="60"/>
      <c r="GR175" s="60"/>
      <c r="GS175" s="60"/>
      <c r="GT175" s="60"/>
      <c r="GU175" s="60"/>
      <c r="GV175" s="60"/>
      <c r="GW175" s="60"/>
      <c r="GX175" s="60"/>
      <c r="GY175" s="60"/>
      <c r="GZ175" s="60"/>
      <c r="HA175" s="60"/>
      <c r="HB175" s="60"/>
      <c r="HC175" s="60"/>
      <c r="HD175" s="60"/>
      <c r="HE175" s="60"/>
      <c r="HF175" s="60"/>
      <c r="HG175" s="60"/>
      <c r="HH175" s="60"/>
      <c r="HI175" s="60"/>
      <c r="HJ175" s="60"/>
      <c r="HK175" s="60"/>
      <c r="HL175" s="60"/>
      <c r="HM175" s="60"/>
      <c r="HN175" s="60"/>
      <c r="HO175" s="60"/>
      <c r="HP175" s="60"/>
      <c r="HQ175" s="60"/>
      <c r="HR175" s="60"/>
      <c r="HS175" s="60"/>
      <c r="HT175" s="60"/>
      <c r="HU175" s="60"/>
      <c r="HV175" s="60"/>
    </row>
    <row r="176" spans="2:230">
      <c r="B176" s="60" t="s">
        <v>42</v>
      </c>
      <c r="C176" s="63" t="s">
        <v>1171</v>
      </c>
      <c r="D176" s="62"/>
      <c r="E176" s="60">
        <v>432</v>
      </c>
      <c r="F176" s="60">
        <v>67</v>
      </c>
      <c r="G176" s="61">
        <f>(F176/E176)*100</f>
        <v>15.50925925925926</v>
      </c>
      <c r="H176" s="60">
        <v>27</v>
      </c>
      <c r="I176" s="60">
        <v>34</v>
      </c>
      <c r="J176" s="60">
        <v>42</v>
      </c>
      <c r="K176" s="60"/>
      <c r="L176" s="60"/>
      <c r="M176" s="60"/>
      <c r="N176" s="60"/>
      <c r="O176" s="60"/>
      <c r="P176" s="60">
        <v>42</v>
      </c>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60"/>
      <c r="BZ176" s="60"/>
      <c r="CA176" s="60"/>
      <c r="CB176" s="60"/>
      <c r="CC176" s="60"/>
      <c r="CD176" s="60"/>
      <c r="CE176" s="60"/>
      <c r="CF176" s="60"/>
      <c r="CG176" s="60"/>
      <c r="CH176" s="60"/>
      <c r="CI176" s="60"/>
      <c r="CJ176" s="60"/>
      <c r="CK176" s="60"/>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60"/>
      <c r="EZ176" s="60"/>
      <c r="FA176" s="60"/>
      <c r="FB176" s="60"/>
      <c r="FC176" s="60"/>
      <c r="FD176" s="60"/>
      <c r="FE176" s="60"/>
      <c r="FF176" s="60"/>
      <c r="FG176" s="60"/>
      <c r="FH176" s="60"/>
      <c r="FI176" s="60"/>
      <c r="FJ176" s="60"/>
      <c r="FK176" s="60"/>
      <c r="FL176" s="60"/>
      <c r="FM176" s="60"/>
      <c r="FN176" s="60"/>
      <c r="FO176" s="60"/>
      <c r="FP176" s="60"/>
      <c r="FQ176" s="60"/>
      <c r="FR176" s="60"/>
      <c r="FS176" s="60"/>
      <c r="FT176" s="60"/>
      <c r="FU176" s="60"/>
      <c r="FV176" s="60"/>
      <c r="FW176" s="60"/>
      <c r="FX176" s="60"/>
      <c r="FY176" s="60"/>
      <c r="FZ176" s="60"/>
      <c r="GA176" s="60"/>
      <c r="GB176" s="60"/>
      <c r="GC176" s="60"/>
      <c r="GD176" s="60"/>
      <c r="GE176" s="60"/>
      <c r="GF176" s="60"/>
      <c r="GG176" s="60"/>
      <c r="GH176" s="60"/>
      <c r="GI176" s="60"/>
      <c r="GJ176" s="60"/>
      <c r="GK176" s="60"/>
      <c r="GL176" s="60"/>
      <c r="GM176" s="60"/>
      <c r="GN176" s="60"/>
      <c r="GO176" s="60"/>
      <c r="GP176" s="60"/>
      <c r="GQ176" s="60"/>
      <c r="GR176" s="60"/>
      <c r="GS176" s="60"/>
      <c r="GT176" s="60"/>
      <c r="GU176" s="60"/>
      <c r="GV176" s="60"/>
      <c r="GW176" s="60"/>
      <c r="GX176" s="60"/>
      <c r="GY176" s="60"/>
      <c r="GZ176" s="60"/>
      <c r="HA176" s="60"/>
      <c r="HB176" s="60"/>
      <c r="HC176" s="60"/>
      <c r="HD176" s="60"/>
      <c r="HE176" s="60"/>
      <c r="HF176" s="60"/>
      <c r="HG176" s="60"/>
      <c r="HH176" s="60"/>
      <c r="HI176" s="60"/>
      <c r="HJ176" s="60"/>
      <c r="HK176" s="60"/>
      <c r="HL176" s="60"/>
      <c r="HM176" s="60"/>
      <c r="HN176" s="60"/>
      <c r="HO176" s="60"/>
      <c r="HP176" s="60"/>
      <c r="HQ176" s="60"/>
      <c r="HR176" s="60"/>
      <c r="HS176" s="60"/>
      <c r="HT176" s="60"/>
      <c r="HU176" s="60"/>
      <c r="HV176" s="60"/>
    </row>
    <row r="177" spans="2:230">
      <c r="B177" s="60" t="s">
        <v>157</v>
      </c>
      <c r="C177" s="63" t="s">
        <v>1171</v>
      </c>
      <c r="D177" s="62"/>
      <c r="E177" s="60">
        <v>995</v>
      </c>
      <c r="F177" s="60">
        <v>340</v>
      </c>
      <c r="G177" s="61">
        <f>(F177/E177)*100</f>
        <v>34.170854271356781</v>
      </c>
      <c r="H177" s="60"/>
      <c r="I177" s="60"/>
      <c r="J177" s="60"/>
      <c r="K177" s="60"/>
      <c r="L177" s="60"/>
      <c r="M177" s="60"/>
      <c r="N177" s="60"/>
      <c r="O177" s="60"/>
      <c r="P177" s="60"/>
      <c r="Q177" s="60"/>
      <c r="R177" s="60"/>
      <c r="S177" s="60"/>
      <c r="T177" s="60">
        <v>203</v>
      </c>
      <c r="U177" s="60">
        <v>121</v>
      </c>
      <c r="V177" s="60">
        <v>237</v>
      </c>
      <c r="W177" s="60"/>
      <c r="X177" s="60"/>
      <c r="Y177" s="60"/>
      <c r="Z177" s="60"/>
      <c r="AA177" s="60"/>
      <c r="AB177" s="60"/>
      <c r="AC177" s="60"/>
      <c r="AD177" s="60"/>
      <c r="AE177" s="60">
        <v>148</v>
      </c>
      <c r="AF177" s="60">
        <v>160</v>
      </c>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60"/>
      <c r="EZ177" s="60"/>
      <c r="FA177" s="60"/>
      <c r="FB177" s="60"/>
      <c r="FC177" s="60"/>
      <c r="FD177" s="60"/>
      <c r="FE177" s="60"/>
      <c r="FF177" s="60"/>
      <c r="FG177" s="60"/>
      <c r="FH177" s="60"/>
      <c r="FI177" s="60"/>
      <c r="FJ177" s="60"/>
      <c r="FK177" s="60"/>
      <c r="FL177" s="60"/>
      <c r="FM177" s="60"/>
      <c r="FN177" s="60"/>
      <c r="FO177" s="60"/>
      <c r="FP177" s="60"/>
      <c r="FQ177" s="60"/>
      <c r="FR177" s="60"/>
      <c r="FS177" s="60"/>
      <c r="FT177" s="60"/>
      <c r="FU177" s="60"/>
      <c r="FV177" s="60"/>
      <c r="FW177" s="60"/>
      <c r="FX177" s="60"/>
      <c r="FY177" s="60"/>
      <c r="FZ177" s="60"/>
      <c r="GA177" s="60"/>
      <c r="GB177" s="60"/>
      <c r="GC177" s="60"/>
      <c r="GD177" s="60"/>
      <c r="GE177" s="60"/>
      <c r="GF177" s="60"/>
      <c r="GG177" s="60"/>
      <c r="GH177" s="60"/>
      <c r="GI177" s="60"/>
      <c r="GJ177" s="60"/>
      <c r="GK177" s="60"/>
      <c r="GL177" s="60"/>
      <c r="GM177" s="60"/>
      <c r="GN177" s="60"/>
      <c r="GO177" s="60"/>
      <c r="GP177" s="60"/>
      <c r="GQ177" s="60"/>
      <c r="GR177" s="60"/>
      <c r="GS177" s="60"/>
      <c r="GT177" s="60"/>
      <c r="GU177" s="60"/>
      <c r="GV177" s="60"/>
      <c r="GW177" s="60"/>
      <c r="GX177" s="60"/>
      <c r="GY177" s="60"/>
      <c r="GZ177" s="60"/>
      <c r="HA177" s="60"/>
      <c r="HB177" s="60"/>
      <c r="HC177" s="60"/>
      <c r="HD177" s="60"/>
      <c r="HE177" s="60"/>
      <c r="HF177" s="60"/>
      <c r="HG177" s="60"/>
      <c r="HH177" s="60"/>
      <c r="HI177" s="60"/>
      <c r="HJ177" s="60"/>
      <c r="HK177" s="60"/>
      <c r="HL177" s="60"/>
      <c r="HM177" s="60"/>
      <c r="HN177" s="60"/>
      <c r="HO177" s="60"/>
      <c r="HP177" s="60"/>
      <c r="HQ177" s="60"/>
      <c r="HR177" s="60"/>
      <c r="HS177" s="60"/>
      <c r="HT177" s="60"/>
      <c r="HU177" s="60"/>
      <c r="HV177" s="60"/>
    </row>
    <row r="178" spans="2:230">
      <c r="B178" s="60" t="s">
        <v>158</v>
      </c>
      <c r="C178" s="63" t="s">
        <v>1171</v>
      </c>
      <c r="D178" s="62"/>
      <c r="E178" s="60">
        <v>828</v>
      </c>
      <c r="F178" s="60">
        <v>329</v>
      </c>
      <c r="G178" s="61">
        <f>(F178/E178)*100</f>
        <v>39.734299516908209</v>
      </c>
      <c r="H178" s="60"/>
      <c r="I178" s="60"/>
      <c r="J178" s="60"/>
      <c r="K178" s="60"/>
      <c r="L178" s="60"/>
      <c r="M178" s="60"/>
      <c r="N178" s="60"/>
      <c r="O178" s="60"/>
      <c r="P178" s="60"/>
      <c r="Q178" s="60"/>
      <c r="R178" s="60"/>
      <c r="S178" s="60"/>
      <c r="T178" s="60">
        <v>210</v>
      </c>
      <c r="U178" s="60">
        <v>111</v>
      </c>
      <c r="V178" s="60">
        <v>251</v>
      </c>
      <c r="W178" s="60"/>
      <c r="X178" s="60"/>
      <c r="Y178" s="60"/>
      <c r="Z178" s="60"/>
      <c r="AA178" s="60">
        <v>161</v>
      </c>
      <c r="AB178" s="60">
        <v>138</v>
      </c>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60"/>
      <c r="BV178" s="60"/>
      <c r="BW178" s="60"/>
      <c r="BX178" s="60"/>
      <c r="BY178" s="60"/>
      <c r="BZ178" s="60"/>
      <c r="CA178" s="60"/>
      <c r="CB178" s="60"/>
      <c r="CC178" s="60"/>
      <c r="CD178" s="60"/>
      <c r="CE178" s="60"/>
      <c r="CF178" s="60"/>
      <c r="CG178" s="60"/>
      <c r="CH178" s="60"/>
      <c r="CI178" s="60"/>
      <c r="CJ178" s="60"/>
      <c r="CK178" s="60"/>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60"/>
      <c r="EZ178" s="60"/>
      <c r="FA178" s="60"/>
      <c r="FB178" s="60"/>
      <c r="FC178" s="60"/>
      <c r="FD178" s="60"/>
      <c r="FE178" s="60"/>
      <c r="FF178" s="60"/>
      <c r="FG178" s="60"/>
      <c r="FH178" s="60"/>
      <c r="FI178" s="60"/>
      <c r="FJ178" s="60"/>
      <c r="FK178" s="60"/>
      <c r="FL178" s="60"/>
      <c r="FM178" s="60"/>
      <c r="FN178" s="60"/>
      <c r="FO178" s="60"/>
      <c r="FP178" s="60"/>
      <c r="FQ178" s="60"/>
      <c r="FR178" s="60"/>
      <c r="FS178" s="60"/>
      <c r="FT178" s="60"/>
      <c r="FU178" s="60"/>
      <c r="FV178" s="60"/>
      <c r="FW178" s="60"/>
      <c r="FX178" s="60"/>
      <c r="FY178" s="60"/>
      <c r="FZ178" s="60"/>
      <c r="GA178" s="60"/>
      <c r="GB178" s="60"/>
      <c r="GC178" s="60"/>
      <c r="GD178" s="60"/>
      <c r="GE178" s="60"/>
      <c r="GF178" s="60"/>
      <c r="GG178" s="60"/>
      <c r="GH178" s="60"/>
      <c r="GI178" s="60"/>
      <c r="GJ178" s="60"/>
      <c r="GK178" s="60"/>
      <c r="GL178" s="60"/>
      <c r="GM178" s="60"/>
      <c r="GN178" s="60"/>
      <c r="GO178" s="60"/>
      <c r="GP178" s="60"/>
      <c r="GQ178" s="60"/>
      <c r="GR178" s="60"/>
      <c r="GS178" s="60"/>
      <c r="GT178" s="60"/>
      <c r="GU178" s="60"/>
      <c r="GV178" s="60"/>
      <c r="GW178" s="60"/>
      <c r="GX178" s="60"/>
      <c r="GY178" s="60"/>
      <c r="GZ178" s="60"/>
      <c r="HA178" s="60"/>
      <c r="HB178" s="60"/>
      <c r="HC178" s="60"/>
      <c r="HD178" s="60"/>
      <c r="HE178" s="60"/>
      <c r="HF178" s="60"/>
      <c r="HG178" s="60"/>
      <c r="HH178" s="60"/>
      <c r="HI178" s="60"/>
      <c r="HJ178" s="60"/>
      <c r="HK178" s="60"/>
      <c r="HL178" s="60"/>
      <c r="HM178" s="60"/>
      <c r="HN178" s="60"/>
      <c r="HO178" s="60"/>
      <c r="HP178" s="60"/>
      <c r="HQ178" s="60"/>
      <c r="HR178" s="60"/>
      <c r="HS178" s="60"/>
      <c r="HT178" s="60"/>
      <c r="HU178" s="60"/>
      <c r="HV178" s="60"/>
    </row>
    <row r="179" spans="2:230">
      <c r="B179" s="60" t="s">
        <v>43</v>
      </c>
      <c r="C179" s="63" t="s">
        <v>1171</v>
      </c>
      <c r="D179" s="62"/>
      <c r="E179" s="60">
        <v>956</v>
      </c>
      <c r="F179" s="60">
        <v>217</v>
      </c>
      <c r="G179" s="61">
        <f>(F179/E179)*100</f>
        <v>22.698744769874477</v>
      </c>
      <c r="H179" s="60">
        <v>38</v>
      </c>
      <c r="I179" s="60">
        <v>172</v>
      </c>
      <c r="J179" s="60">
        <v>154</v>
      </c>
      <c r="K179" s="60"/>
      <c r="L179" s="60"/>
      <c r="M179" s="60"/>
      <c r="N179" s="60"/>
      <c r="O179" s="60">
        <v>144</v>
      </c>
      <c r="P179" s="60"/>
      <c r="Q179" s="60">
        <v>0</v>
      </c>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60"/>
      <c r="BW179" s="60"/>
      <c r="BX179" s="60"/>
      <c r="BY179" s="60"/>
      <c r="BZ179" s="60"/>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60"/>
      <c r="EZ179" s="60"/>
      <c r="FA179" s="60"/>
      <c r="FB179" s="60"/>
      <c r="FC179" s="60"/>
      <c r="FD179" s="60"/>
      <c r="FE179" s="60"/>
      <c r="FF179" s="60"/>
      <c r="FG179" s="60"/>
      <c r="FH179" s="60"/>
      <c r="FI179" s="60"/>
      <c r="FJ179" s="60"/>
      <c r="FK179" s="60"/>
      <c r="FL179" s="60"/>
      <c r="FM179" s="60"/>
      <c r="FN179" s="60"/>
      <c r="FO179" s="60"/>
      <c r="FP179" s="60"/>
      <c r="FQ179" s="60"/>
      <c r="FR179" s="60"/>
      <c r="FS179" s="60"/>
      <c r="FT179" s="60"/>
      <c r="FU179" s="60"/>
      <c r="FV179" s="60"/>
      <c r="FW179" s="60"/>
      <c r="FX179" s="60"/>
      <c r="FY179" s="60"/>
      <c r="FZ179" s="60"/>
      <c r="GA179" s="60"/>
      <c r="GB179" s="60"/>
      <c r="GC179" s="60"/>
      <c r="GD179" s="60"/>
      <c r="GE179" s="60"/>
      <c r="GF179" s="60"/>
      <c r="GG179" s="60"/>
      <c r="GH179" s="60"/>
      <c r="GI179" s="60"/>
      <c r="GJ179" s="60"/>
      <c r="GK179" s="60"/>
      <c r="GL179" s="60"/>
      <c r="GM179" s="60"/>
      <c r="GN179" s="60"/>
      <c r="GO179" s="60"/>
      <c r="GP179" s="60"/>
      <c r="GQ179" s="60"/>
      <c r="GR179" s="60"/>
      <c r="GS179" s="60"/>
      <c r="GT179" s="60"/>
      <c r="GU179" s="60"/>
      <c r="GV179" s="60"/>
      <c r="GW179" s="60"/>
      <c r="GX179" s="60"/>
      <c r="GY179" s="60"/>
      <c r="GZ179" s="60"/>
      <c r="HA179" s="60"/>
      <c r="HB179" s="60"/>
      <c r="HC179" s="60"/>
      <c r="HD179" s="60"/>
      <c r="HE179" s="60"/>
      <c r="HF179" s="60"/>
      <c r="HG179" s="60"/>
      <c r="HH179" s="60"/>
      <c r="HI179" s="60"/>
      <c r="HJ179" s="60"/>
      <c r="HK179" s="60"/>
      <c r="HL179" s="60"/>
      <c r="HM179" s="60"/>
      <c r="HN179" s="60"/>
      <c r="HO179" s="60"/>
      <c r="HP179" s="60"/>
      <c r="HQ179" s="60"/>
      <c r="HR179" s="60"/>
      <c r="HS179" s="60"/>
      <c r="HT179" s="60"/>
      <c r="HU179" s="60"/>
      <c r="HV179" s="60"/>
    </row>
    <row r="180" spans="2:230">
      <c r="B180" s="60" t="s">
        <v>44</v>
      </c>
      <c r="C180" s="63" t="s">
        <v>1171</v>
      </c>
      <c r="D180" s="62"/>
      <c r="E180" s="60">
        <v>826</v>
      </c>
      <c r="F180" s="60">
        <v>253</v>
      </c>
      <c r="G180" s="61">
        <f>(F180/E180)*100</f>
        <v>30.629539951573847</v>
      </c>
      <c r="H180" s="60">
        <v>8</v>
      </c>
      <c r="I180" s="60">
        <v>29</v>
      </c>
      <c r="J180" s="60">
        <v>34</v>
      </c>
      <c r="K180" s="60"/>
      <c r="L180" s="60"/>
      <c r="M180" s="60"/>
      <c r="N180" s="60"/>
      <c r="O180" s="60">
        <v>33</v>
      </c>
      <c r="P180" s="60"/>
      <c r="Q180" s="60"/>
      <c r="R180" s="60"/>
      <c r="S180" s="60"/>
      <c r="T180" s="60">
        <v>113</v>
      </c>
      <c r="U180" s="60">
        <v>100</v>
      </c>
      <c r="V180" s="60">
        <v>179</v>
      </c>
      <c r="W180" s="60"/>
      <c r="X180" s="60"/>
      <c r="Y180" s="60">
        <v>116</v>
      </c>
      <c r="Z180" s="60">
        <v>90</v>
      </c>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c r="DQ180" s="60"/>
      <c r="DR180" s="60"/>
      <c r="DS180" s="60"/>
      <c r="DT180" s="60"/>
      <c r="DU180" s="60"/>
      <c r="DV180" s="60"/>
      <c r="DW180" s="60"/>
      <c r="DX180" s="60"/>
      <c r="DY180" s="60"/>
      <c r="DZ180" s="60"/>
      <c r="EA180" s="60"/>
      <c r="EB180" s="60"/>
      <c r="EC180" s="60"/>
      <c r="ED180" s="60"/>
      <c r="EE180" s="60"/>
      <c r="EF180" s="60"/>
      <c r="EG180" s="60"/>
      <c r="EH180" s="60"/>
      <c r="EI180" s="60"/>
      <c r="EJ180" s="60"/>
      <c r="EK180" s="60"/>
      <c r="EL180" s="60"/>
      <c r="EM180" s="60"/>
      <c r="EN180" s="60"/>
      <c r="EO180" s="60"/>
      <c r="EP180" s="60"/>
      <c r="EQ180" s="60"/>
      <c r="ER180" s="60"/>
      <c r="ES180" s="60"/>
      <c r="ET180" s="60"/>
      <c r="EU180" s="60"/>
      <c r="EV180" s="60"/>
      <c r="EW180" s="60"/>
      <c r="EX180" s="60"/>
      <c r="EY180" s="60"/>
      <c r="EZ180" s="60"/>
      <c r="FA180" s="60"/>
      <c r="FB180" s="60"/>
      <c r="FC180" s="60"/>
      <c r="FD180" s="60"/>
      <c r="FE180" s="60"/>
      <c r="FF180" s="60"/>
      <c r="FG180" s="60"/>
      <c r="FH180" s="60"/>
      <c r="FI180" s="60"/>
      <c r="FJ180" s="60"/>
      <c r="FK180" s="60"/>
      <c r="FL180" s="60"/>
      <c r="FM180" s="60"/>
      <c r="FN180" s="60"/>
      <c r="FO180" s="60"/>
      <c r="FP180" s="60"/>
      <c r="FQ180" s="60"/>
      <c r="FR180" s="60"/>
      <c r="FS180" s="60"/>
      <c r="FT180" s="60"/>
      <c r="FU180" s="60"/>
      <c r="FV180" s="60"/>
      <c r="FW180" s="60"/>
      <c r="FX180" s="60"/>
      <c r="FY180" s="60"/>
      <c r="FZ180" s="60"/>
      <c r="GA180" s="60"/>
      <c r="GB180" s="60"/>
      <c r="GC180" s="60"/>
      <c r="GD180" s="60"/>
      <c r="GE180" s="60"/>
      <c r="GF180" s="60"/>
      <c r="GG180" s="60"/>
      <c r="GH180" s="60"/>
      <c r="GI180" s="60"/>
      <c r="GJ180" s="60"/>
      <c r="GK180" s="60"/>
      <c r="GL180" s="60"/>
      <c r="GM180" s="60"/>
      <c r="GN180" s="60"/>
      <c r="GO180" s="60"/>
      <c r="GP180" s="60"/>
      <c r="GQ180" s="60"/>
      <c r="GR180" s="60"/>
      <c r="GS180" s="60"/>
      <c r="GT180" s="60"/>
      <c r="GU180" s="60"/>
      <c r="GV180" s="60"/>
      <c r="GW180" s="60"/>
      <c r="GX180" s="60"/>
      <c r="GY180" s="60"/>
      <c r="GZ180" s="60"/>
      <c r="HA180" s="60"/>
      <c r="HB180" s="60"/>
      <c r="HC180" s="60"/>
      <c r="HD180" s="60"/>
      <c r="HE180" s="60"/>
      <c r="HF180" s="60"/>
      <c r="HG180" s="60"/>
      <c r="HH180" s="60"/>
      <c r="HI180" s="60"/>
      <c r="HJ180" s="60"/>
      <c r="HK180" s="60"/>
      <c r="HL180" s="60"/>
      <c r="HM180" s="60"/>
      <c r="HN180" s="60"/>
      <c r="HO180" s="60"/>
      <c r="HP180" s="60"/>
      <c r="HQ180" s="60"/>
      <c r="HR180" s="60"/>
      <c r="HS180" s="60"/>
      <c r="HT180" s="60"/>
      <c r="HU180" s="60"/>
      <c r="HV180" s="60"/>
    </row>
    <row r="181" spans="2:230">
      <c r="B181" s="60" t="s">
        <v>159</v>
      </c>
      <c r="C181" s="63" t="s">
        <v>1171</v>
      </c>
      <c r="D181" s="62"/>
      <c r="E181" s="60">
        <v>717</v>
      </c>
      <c r="F181" s="60">
        <v>215</v>
      </c>
      <c r="G181" s="61">
        <f>(F181/E181)*100</f>
        <v>29.986052998605299</v>
      </c>
      <c r="H181" s="60"/>
      <c r="I181" s="60"/>
      <c r="J181" s="60"/>
      <c r="K181" s="60"/>
      <c r="L181" s="60"/>
      <c r="M181" s="60"/>
      <c r="N181" s="60"/>
      <c r="O181" s="60"/>
      <c r="P181" s="60"/>
      <c r="Q181" s="60"/>
      <c r="R181" s="60"/>
      <c r="S181" s="60"/>
      <c r="T181" s="60">
        <v>145</v>
      </c>
      <c r="U181" s="60">
        <v>58</v>
      </c>
      <c r="V181" s="60">
        <v>152</v>
      </c>
      <c r="W181" s="60"/>
      <c r="X181" s="60"/>
      <c r="Y181" s="60"/>
      <c r="Z181" s="60"/>
      <c r="AA181" s="60">
        <v>125</v>
      </c>
      <c r="AB181" s="60">
        <v>60</v>
      </c>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c r="DQ181" s="60"/>
      <c r="DR181" s="60"/>
      <c r="DS181" s="60"/>
      <c r="DT181" s="60"/>
      <c r="DU181" s="60"/>
      <c r="DV181" s="60"/>
      <c r="DW181" s="60"/>
      <c r="DX181" s="60"/>
      <c r="DY181" s="60"/>
      <c r="DZ181" s="60"/>
      <c r="EA181" s="60"/>
      <c r="EB181" s="60"/>
      <c r="EC181" s="60"/>
      <c r="ED181" s="60"/>
      <c r="EE181" s="60"/>
      <c r="EF181" s="60"/>
      <c r="EG181" s="60"/>
      <c r="EH181" s="60"/>
      <c r="EI181" s="60"/>
      <c r="EJ181" s="60"/>
      <c r="EK181" s="60"/>
      <c r="EL181" s="60"/>
      <c r="EM181" s="60"/>
      <c r="EN181" s="60"/>
      <c r="EO181" s="60"/>
      <c r="EP181" s="60"/>
      <c r="EQ181" s="60"/>
      <c r="ER181" s="60"/>
      <c r="ES181" s="60"/>
      <c r="ET181" s="60"/>
      <c r="EU181" s="60"/>
      <c r="EV181" s="60"/>
      <c r="EW181" s="60"/>
      <c r="EX181" s="60"/>
      <c r="EY181" s="60"/>
      <c r="EZ181" s="60"/>
      <c r="FA181" s="60"/>
      <c r="FB181" s="60"/>
      <c r="FC181" s="60"/>
      <c r="FD181" s="60"/>
      <c r="FE181" s="60"/>
      <c r="FF181" s="60"/>
      <c r="FG181" s="60"/>
      <c r="FH181" s="60"/>
      <c r="FI181" s="60"/>
      <c r="FJ181" s="60"/>
      <c r="FK181" s="60"/>
      <c r="FL181" s="60"/>
      <c r="FM181" s="60"/>
      <c r="FN181" s="60"/>
      <c r="FO181" s="60"/>
      <c r="FP181" s="60"/>
      <c r="FQ181" s="60"/>
      <c r="FR181" s="60"/>
      <c r="FS181" s="60"/>
      <c r="FT181" s="60"/>
      <c r="FU181" s="60"/>
      <c r="FV181" s="60"/>
      <c r="FW181" s="60"/>
      <c r="FX181" s="60"/>
      <c r="FY181" s="60"/>
      <c r="FZ181" s="60"/>
      <c r="GA181" s="60"/>
      <c r="GB181" s="60"/>
      <c r="GC181" s="60"/>
      <c r="GD181" s="60"/>
      <c r="GE181" s="60"/>
      <c r="GF181" s="60"/>
      <c r="GG181" s="60"/>
      <c r="GH181" s="60"/>
      <c r="GI181" s="60"/>
      <c r="GJ181" s="60"/>
      <c r="GK181" s="60"/>
      <c r="GL181" s="60"/>
      <c r="GM181" s="60"/>
      <c r="GN181" s="60"/>
      <c r="GO181" s="60"/>
      <c r="GP181" s="60"/>
      <c r="GQ181" s="60"/>
      <c r="GR181" s="60"/>
      <c r="GS181" s="60"/>
      <c r="GT181" s="60"/>
      <c r="GU181" s="60"/>
      <c r="GV181" s="60"/>
      <c r="GW181" s="60"/>
      <c r="GX181" s="60"/>
      <c r="GY181" s="60"/>
      <c r="GZ181" s="60"/>
      <c r="HA181" s="60"/>
      <c r="HB181" s="60"/>
      <c r="HC181" s="60"/>
      <c r="HD181" s="60"/>
      <c r="HE181" s="60"/>
      <c r="HF181" s="60"/>
      <c r="HG181" s="60"/>
      <c r="HH181" s="60"/>
      <c r="HI181" s="60"/>
      <c r="HJ181" s="60"/>
      <c r="HK181" s="60"/>
      <c r="HL181" s="60"/>
      <c r="HM181" s="60"/>
      <c r="HN181" s="60"/>
      <c r="HO181" s="60"/>
      <c r="HP181" s="60"/>
      <c r="HQ181" s="60"/>
      <c r="HR181" s="60"/>
      <c r="HS181" s="60"/>
      <c r="HT181" s="60"/>
      <c r="HU181" s="60"/>
      <c r="HV181" s="60"/>
    </row>
    <row r="182" spans="2:230">
      <c r="B182" s="60" t="s">
        <v>160</v>
      </c>
      <c r="C182" s="63" t="s">
        <v>1171</v>
      </c>
      <c r="D182" s="62"/>
      <c r="E182" s="60">
        <v>812</v>
      </c>
      <c r="F182" s="60">
        <v>297</v>
      </c>
      <c r="G182" s="61">
        <f>(F182/E182)*100</f>
        <v>36.576354679802961</v>
      </c>
      <c r="H182" s="60"/>
      <c r="I182" s="60"/>
      <c r="J182" s="60"/>
      <c r="K182" s="60"/>
      <c r="L182" s="60"/>
      <c r="M182" s="60"/>
      <c r="N182" s="60"/>
      <c r="O182" s="60"/>
      <c r="P182" s="60"/>
      <c r="Q182" s="60"/>
      <c r="R182" s="60"/>
      <c r="S182" s="60"/>
      <c r="T182" s="60">
        <v>188</v>
      </c>
      <c r="U182" s="60">
        <v>107</v>
      </c>
      <c r="V182" s="60">
        <v>248</v>
      </c>
      <c r="W182" s="60"/>
      <c r="X182" s="60"/>
      <c r="Y182" s="60">
        <v>101</v>
      </c>
      <c r="Z182" s="60">
        <v>176</v>
      </c>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60"/>
      <c r="BU182" s="60"/>
      <c r="BV182" s="60"/>
      <c r="BW182" s="60"/>
      <c r="BX182" s="60"/>
      <c r="BY182" s="60"/>
      <c r="BZ182" s="60"/>
      <c r="CA182" s="60"/>
      <c r="CB182" s="60"/>
      <c r="CC182" s="60"/>
      <c r="CD182" s="60"/>
      <c r="CE182" s="60"/>
      <c r="CF182" s="60"/>
      <c r="CG182" s="60"/>
      <c r="CH182" s="60"/>
      <c r="CI182" s="60"/>
      <c r="CJ182" s="60"/>
      <c r="CK182" s="60"/>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c r="DQ182" s="60"/>
      <c r="DR182" s="60"/>
      <c r="DS182" s="60"/>
      <c r="DT182" s="60"/>
      <c r="DU182" s="60"/>
      <c r="DV182" s="60"/>
      <c r="DW182" s="60"/>
      <c r="DX182" s="60"/>
      <c r="DY182" s="60"/>
      <c r="DZ182" s="60"/>
      <c r="EA182" s="60"/>
      <c r="EB182" s="60"/>
      <c r="EC182" s="60"/>
      <c r="ED182" s="60"/>
      <c r="EE182" s="60"/>
      <c r="EF182" s="60"/>
      <c r="EG182" s="60"/>
      <c r="EH182" s="60"/>
      <c r="EI182" s="60"/>
      <c r="EJ182" s="60"/>
      <c r="EK182" s="60"/>
      <c r="EL182" s="60"/>
      <c r="EM182" s="60"/>
      <c r="EN182" s="60"/>
      <c r="EO182" s="60"/>
      <c r="EP182" s="60"/>
      <c r="EQ182" s="60"/>
      <c r="ER182" s="60"/>
      <c r="ES182" s="60"/>
      <c r="ET182" s="60"/>
      <c r="EU182" s="60"/>
      <c r="EV182" s="60"/>
      <c r="EW182" s="60"/>
      <c r="EX182" s="60"/>
      <c r="EY182" s="60"/>
      <c r="EZ182" s="60"/>
      <c r="FA182" s="60"/>
      <c r="FB182" s="60"/>
      <c r="FC182" s="60"/>
      <c r="FD182" s="60"/>
      <c r="FE182" s="60"/>
      <c r="FF182" s="60"/>
      <c r="FG182" s="60"/>
      <c r="FH182" s="60"/>
      <c r="FI182" s="60"/>
      <c r="FJ182" s="60"/>
      <c r="FK182" s="60"/>
      <c r="FL182" s="60"/>
      <c r="FM182" s="60"/>
      <c r="FN182" s="60"/>
      <c r="FO182" s="60"/>
      <c r="FP182" s="60"/>
      <c r="FQ182" s="60"/>
      <c r="FR182" s="60"/>
      <c r="FS182" s="60"/>
      <c r="FT182" s="60"/>
      <c r="FU182" s="60"/>
      <c r="FV182" s="60"/>
      <c r="FW182" s="60"/>
      <c r="FX182" s="60"/>
      <c r="FY182" s="60"/>
      <c r="FZ182" s="60"/>
      <c r="GA182" s="60"/>
      <c r="GB182" s="60"/>
      <c r="GC182" s="60"/>
      <c r="GD182" s="60"/>
      <c r="GE182" s="60"/>
      <c r="GF182" s="60"/>
      <c r="GG182" s="60"/>
      <c r="GH182" s="60"/>
      <c r="GI182" s="60"/>
      <c r="GJ182" s="60"/>
      <c r="GK182" s="60"/>
      <c r="GL182" s="60"/>
      <c r="GM182" s="60"/>
      <c r="GN182" s="60"/>
      <c r="GO182" s="60"/>
      <c r="GP182" s="60"/>
      <c r="GQ182" s="60"/>
      <c r="GR182" s="60"/>
      <c r="GS182" s="60"/>
      <c r="GT182" s="60"/>
      <c r="GU182" s="60"/>
      <c r="GV182" s="60"/>
      <c r="GW182" s="60"/>
      <c r="GX182" s="60"/>
      <c r="GY182" s="60"/>
      <c r="GZ182" s="60"/>
      <c r="HA182" s="60"/>
      <c r="HB182" s="60"/>
      <c r="HC182" s="60"/>
      <c r="HD182" s="60"/>
      <c r="HE182" s="60"/>
      <c r="HF182" s="60"/>
      <c r="HG182" s="60"/>
      <c r="HH182" s="60"/>
      <c r="HI182" s="60"/>
      <c r="HJ182" s="60"/>
      <c r="HK182" s="60"/>
      <c r="HL182" s="60"/>
      <c r="HM182" s="60"/>
      <c r="HN182" s="60"/>
      <c r="HO182" s="60"/>
      <c r="HP182" s="60"/>
      <c r="HQ182" s="60"/>
      <c r="HR182" s="60"/>
      <c r="HS182" s="60"/>
      <c r="HT182" s="60"/>
      <c r="HU182" s="60"/>
      <c r="HV182" s="60"/>
    </row>
    <row r="183" spans="2:230">
      <c r="B183" s="60" t="s">
        <v>45</v>
      </c>
      <c r="C183" s="63" t="s">
        <v>1171</v>
      </c>
      <c r="D183" s="62"/>
      <c r="E183" s="60">
        <v>1747</v>
      </c>
      <c r="F183" s="60">
        <v>284</v>
      </c>
      <c r="G183" s="61">
        <f>(F183/E183)*100</f>
        <v>16.256439610761305</v>
      </c>
      <c r="H183" s="60">
        <v>58</v>
      </c>
      <c r="I183" s="60">
        <v>69</v>
      </c>
      <c r="J183" s="60">
        <v>110</v>
      </c>
      <c r="K183" s="60"/>
      <c r="L183" s="60"/>
      <c r="M183" s="60"/>
      <c r="N183" s="60"/>
      <c r="O183" s="60"/>
      <c r="P183" s="60"/>
      <c r="Q183" s="60"/>
      <c r="R183" s="60"/>
      <c r="S183" s="60">
        <v>105</v>
      </c>
      <c r="T183" s="60">
        <v>53</v>
      </c>
      <c r="U183" s="60">
        <v>31</v>
      </c>
      <c r="V183" s="60">
        <v>65</v>
      </c>
      <c r="W183" s="60"/>
      <c r="X183" s="60"/>
      <c r="Y183" s="60">
        <v>19</v>
      </c>
      <c r="Z183" s="60">
        <v>60</v>
      </c>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60"/>
      <c r="BU183" s="60"/>
      <c r="BV183" s="60"/>
      <c r="BW183" s="60"/>
      <c r="BX183" s="60"/>
      <c r="BY183" s="60"/>
      <c r="BZ183" s="60"/>
      <c r="CA183" s="60"/>
      <c r="CB183" s="60"/>
      <c r="CC183" s="60"/>
      <c r="CD183" s="60"/>
      <c r="CE183" s="60"/>
      <c r="CF183" s="60"/>
      <c r="CG183" s="60"/>
      <c r="CH183" s="60"/>
      <c r="CI183" s="60"/>
      <c r="CJ183" s="60"/>
      <c r="CK183" s="60"/>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c r="DQ183" s="60"/>
      <c r="DR183" s="60"/>
      <c r="DS183" s="60"/>
      <c r="DT183" s="60"/>
      <c r="DU183" s="60"/>
      <c r="DV183" s="60"/>
      <c r="DW183" s="60"/>
      <c r="DX183" s="60"/>
      <c r="DY183" s="60"/>
      <c r="DZ183" s="60"/>
      <c r="EA183" s="60"/>
      <c r="EB183" s="60"/>
      <c r="EC183" s="60"/>
      <c r="ED183" s="60"/>
      <c r="EE183" s="60"/>
      <c r="EF183" s="60"/>
      <c r="EG183" s="60"/>
      <c r="EH183" s="60"/>
      <c r="EI183" s="60"/>
      <c r="EJ183" s="60"/>
      <c r="EK183" s="60"/>
      <c r="EL183" s="60"/>
      <c r="EM183" s="60"/>
      <c r="EN183" s="60"/>
      <c r="EO183" s="60"/>
      <c r="EP183" s="60"/>
      <c r="EQ183" s="60"/>
      <c r="ER183" s="60"/>
      <c r="ES183" s="60"/>
      <c r="ET183" s="60"/>
      <c r="EU183" s="60"/>
      <c r="EV183" s="60"/>
      <c r="EW183" s="60"/>
      <c r="EX183" s="60"/>
      <c r="EY183" s="60"/>
      <c r="EZ183" s="60"/>
      <c r="FA183" s="60"/>
      <c r="FB183" s="60"/>
      <c r="FC183" s="60"/>
      <c r="FD183" s="60"/>
      <c r="FE183" s="60"/>
      <c r="FF183" s="60"/>
      <c r="FG183" s="60"/>
      <c r="FH183" s="60"/>
      <c r="FI183" s="60"/>
      <c r="FJ183" s="60"/>
      <c r="FK183" s="60"/>
      <c r="FL183" s="60"/>
      <c r="FM183" s="60"/>
      <c r="FN183" s="60"/>
      <c r="FO183" s="60"/>
      <c r="FP183" s="60"/>
      <c r="FQ183" s="60"/>
      <c r="FR183" s="60"/>
      <c r="FS183" s="60"/>
      <c r="FT183" s="60"/>
      <c r="FU183" s="60"/>
      <c r="FV183" s="60"/>
      <c r="FW183" s="60"/>
      <c r="FX183" s="60"/>
      <c r="FY183" s="60"/>
      <c r="FZ183" s="60"/>
      <c r="GA183" s="60"/>
      <c r="GB183" s="60"/>
      <c r="GC183" s="60"/>
      <c r="GD183" s="60"/>
      <c r="GE183" s="60"/>
      <c r="GF183" s="60"/>
      <c r="GG183" s="60"/>
      <c r="GH183" s="60"/>
      <c r="GI183" s="60"/>
      <c r="GJ183" s="60"/>
      <c r="GK183" s="60"/>
      <c r="GL183" s="60"/>
      <c r="GM183" s="60"/>
      <c r="GN183" s="60"/>
      <c r="GO183" s="60"/>
      <c r="GP183" s="60"/>
      <c r="GQ183" s="60"/>
      <c r="GR183" s="60"/>
      <c r="GS183" s="60"/>
      <c r="GT183" s="60"/>
      <c r="GU183" s="60"/>
      <c r="GV183" s="60"/>
      <c r="GW183" s="60"/>
      <c r="GX183" s="60"/>
      <c r="GY183" s="60"/>
      <c r="GZ183" s="60"/>
      <c r="HA183" s="60"/>
      <c r="HB183" s="60"/>
      <c r="HC183" s="60"/>
      <c r="HD183" s="60"/>
      <c r="HE183" s="60"/>
      <c r="HF183" s="60"/>
      <c r="HG183" s="60"/>
      <c r="HH183" s="60"/>
      <c r="HI183" s="60"/>
      <c r="HJ183" s="60"/>
      <c r="HK183" s="60"/>
      <c r="HL183" s="60"/>
      <c r="HM183" s="60"/>
      <c r="HN183" s="60"/>
      <c r="HO183" s="60"/>
      <c r="HP183" s="60"/>
      <c r="HQ183" s="60"/>
      <c r="HR183" s="60"/>
      <c r="HS183" s="60"/>
      <c r="HT183" s="60"/>
      <c r="HU183" s="60"/>
      <c r="HV183" s="60"/>
    </row>
    <row r="184" spans="2:230">
      <c r="B184" s="60" t="s">
        <v>161</v>
      </c>
      <c r="C184" s="63" t="s">
        <v>1171</v>
      </c>
      <c r="D184" s="62"/>
      <c r="E184" s="60">
        <v>1017</v>
      </c>
      <c r="F184" s="60">
        <v>404</v>
      </c>
      <c r="G184" s="61">
        <f>(F184/E184)*100</f>
        <v>39.72468043264503</v>
      </c>
      <c r="H184" s="60"/>
      <c r="I184" s="60"/>
      <c r="J184" s="60"/>
      <c r="K184" s="60"/>
      <c r="L184" s="60"/>
      <c r="M184" s="60"/>
      <c r="N184" s="60"/>
      <c r="O184" s="60"/>
      <c r="P184" s="60"/>
      <c r="Q184" s="60"/>
      <c r="R184" s="60"/>
      <c r="S184" s="60"/>
      <c r="T184" s="60">
        <v>260</v>
      </c>
      <c r="U184" s="60">
        <v>143</v>
      </c>
      <c r="V184" s="60">
        <v>302</v>
      </c>
      <c r="W184" s="60"/>
      <c r="X184" s="60"/>
      <c r="Y184" s="60"/>
      <c r="Z184" s="60"/>
      <c r="AA184" s="60">
        <v>228</v>
      </c>
      <c r="AB184" s="60">
        <v>146</v>
      </c>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60"/>
      <c r="EX184" s="60"/>
      <c r="EY184" s="60"/>
      <c r="EZ184" s="60"/>
      <c r="FA184" s="60"/>
      <c r="FB184" s="60"/>
      <c r="FC184" s="60"/>
      <c r="FD184" s="60"/>
      <c r="FE184" s="60"/>
      <c r="FF184" s="60"/>
      <c r="FG184" s="60"/>
      <c r="FH184" s="60"/>
      <c r="FI184" s="60"/>
      <c r="FJ184" s="60"/>
      <c r="FK184" s="60"/>
      <c r="FL184" s="60"/>
      <c r="FM184" s="60"/>
      <c r="FN184" s="60"/>
      <c r="FO184" s="60"/>
      <c r="FP184" s="60"/>
      <c r="FQ184" s="60"/>
      <c r="FR184" s="60"/>
      <c r="FS184" s="60"/>
      <c r="FT184" s="60"/>
      <c r="FU184" s="60"/>
      <c r="FV184" s="60"/>
      <c r="FW184" s="60"/>
      <c r="FX184" s="60"/>
      <c r="FY184" s="60"/>
      <c r="FZ184" s="60"/>
      <c r="GA184" s="60"/>
      <c r="GB184" s="60"/>
      <c r="GC184" s="60"/>
      <c r="GD184" s="60"/>
      <c r="GE184" s="60"/>
      <c r="GF184" s="60"/>
      <c r="GG184" s="60"/>
      <c r="GH184" s="60"/>
      <c r="GI184" s="60"/>
      <c r="GJ184" s="60"/>
      <c r="GK184" s="60"/>
      <c r="GL184" s="60"/>
      <c r="GM184" s="60"/>
      <c r="GN184" s="60"/>
      <c r="GO184" s="60"/>
      <c r="GP184" s="60"/>
      <c r="GQ184" s="60"/>
      <c r="GR184" s="60"/>
      <c r="GS184" s="60"/>
      <c r="GT184" s="60"/>
      <c r="GU184" s="60"/>
      <c r="GV184" s="60"/>
      <c r="GW184" s="60"/>
      <c r="GX184" s="60"/>
      <c r="GY184" s="60"/>
      <c r="GZ184" s="60"/>
      <c r="HA184" s="60"/>
      <c r="HB184" s="60"/>
      <c r="HC184" s="60"/>
      <c r="HD184" s="60"/>
      <c r="HE184" s="60"/>
      <c r="HF184" s="60"/>
      <c r="HG184" s="60"/>
      <c r="HH184" s="60"/>
      <c r="HI184" s="60"/>
      <c r="HJ184" s="60"/>
      <c r="HK184" s="60"/>
      <c r="HL184" s="60"/>
      <c r="HM184" s="60"/>
      <c r="HN184" s="60"/>
      <c r="HO184" s="60"/>
      <c r="HP184" s="60"/>
      <c r="HQ184" s="60"/>
      <c r="HR184" s="60"/>
      <c r="HS184" s="60"/>
      <c r="HT184" s="60"/>
      <c r="HU184" s="60"/>
      <c r="HV184" s="60"/>
    </row>
    <row r="185" spans="2:230">
      <c r="B185" s="60" t="s">
        <v>162</v>
      </c>
      <c r="C185" s="63" t="s">
        <v>1171</v>
      </c>
      <c r="D185" s="62"/>
      <c r="E185" s="60">
        <v>1016</v>
      </c>
      <c r="F185" s="60">
        <v>407</v>
      </c>
      <c r="G185" s="61">
        <f>(F185/E185)*100</f>
        <v>40.059055118110237</v>
      </c>
      <c r="H185" s="60"/>
      <c r="I185" s="60"/>
      <c r="J185" s="60"/>
      <c r="K185" s="60"/>
      <c r="L185" s="60"/>
      <c r="M185" s="60"/>
      <c r="N185" s="60"/>
      <c r="O185" s="60"/>
      <c r="P185" s="60"/>
      <c r="Q185" s="60"/>
      <c r="R185" s="60"/>
      <c r="S185" s="60"/>
      <c r="T185" s="60">
        <v>229</v>
      </c>
      <c r="U185" s="60">
        <v>177</v>
      </c>
      <c r="V185" s="60">
        <v>334</v>
      </c>
      <c r="W185" s="60"/>
      <c r="X185" s="60"/>
      <c r="Y185" s="60">
        <v>173</v>
      </c>
      <c r="Z185" s="60">
        <v>192</v>
      </c>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c r="FY185" s="60"/>
      <c r="FZ185" s="60"/>
      <c r="GA185" s="60"/>
      <c r="GB185" s="60"/>
      <c r="GC185" s="60"/>
      <c r="GD185" s="60"/>
      <c r="GE185" s="60"/>
      <c r="GF185" s="60"/>
      <c r="GG185" s="60"/>
      <c r="GH185" s="60"/>
      <c r="GI185" s="60"/>
      <c r="GJ185" s="60"/>
      <c r="GK185" s="60"/>
      <c r="GL185" s="60"/>
      <c r="GM185" s="60"/>
      <c r="GN185" s="60"/>
      <c r="GO185" s="60"/>
      <c r="GP185" s="60"/>
      <c r="GQ185" s="60"/>
      <c r="GR185" s="60"/>
      <c r="GS185" s="60"/>
      <c r="GT185" s="60"/>
      <c r="GU185" s="60"/>
      <c r="GV185" s="60"/>
      <c r="GW185" s="60"/>
      <c r="GX185" s="60"/>
      <c r="GY185" s="60"/>
      <c r="GZ185" s="60"/>
      <c r="HA185" s="60"/>
      <c r="HB185" s="60"/>
      <c r="HC185" s="60"/>
      <c r="HD185" s="60"/>
      <c r="HE185" s="60"/>
      <c r="HF185" s="60"/>
      <c r="HG185" s="60"/>
      <c r="HH185" s="60"/>
      <c r="HI185" s="60"/>
      <c r="HJ185" s="60"/>
      <c r="HK185" s="60"/>
      <c r="HL185" s="60"/>
      <c r="HM185" s="60"/>
      <c r="HN185" s="60"/>
      <c r="HO185" s="60"/>
      <c r="HP185" s="60"/>
      <c r="HQ185" s="60"/>
      <c r="HR185" s="60"/>
      <c r="HS185" s="60"/>
      <c r="HT185" s="60"/>
      <c r="HU185" s="60"/>
      <c r="HV185" s="60"/>
    </row>
    <row r="186" spans="2:230">
      <c r="B186" s="60" t="s">
        <v>163</v>
      </c>
      <c r="C186" s="63" t="s">
        <v>1171</v>
      </c>
      <c r="D186" s="62"/>
      <c r="E186" s="60">
        <v>1297</v>
      </c>
      <c r="F186" s="60">
        <v>392</v>
      </c>
      <c r="G186" s="61">
        <f>(F186/E186)*100</f>
        <v>30.223592906707786</v>
      </c>
      <c r="H186" s="60"/>
      <c r="I186" s="60"/>
      <c r="J186" s="60"/>
      <c r="K186" s="60"/>
      <c r="L186" s="60"/>
      <c r="M186" s="60"/>
      <c r="N186" s="60"/>
      <c r="O186" s="60"/>
      <c r="P186" s="60"/>
      <c r="Q186" s="60"/>
      <c r="R186" s="60"/>
      <c r="S186" s="60"/>
      <c r="T186" s="60">
        <v>186</v>
      </c>
      <c r="U186" s="60">
        <v>121</v>
      </c>
      <c r="V186" s="60">
        <v>246</v>
      </c>
      <c r="W186" s="60"/>
      <c r="X186" s="60"/>
      <c r="Y186" s="60">
        <v>128</v>
      </c>
      <c r="Z186" s="60">
        <v>140</v>
      </c>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60"/>
      <c r="EY186" s="60"/>
      <c r="EZ186" s="60"/>
      <c r="FA186" s="60"/>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c r="FY186" s="60"/>
      <c r="FZ186" s="60"/>
      <c r="GA186" s="60"/>
      <c r="GB186" s="60"/>
      <c r="GC186" s="60"/>
      <c r="GD186" s="60"/>
      <c r="GE186" s="60"/>
      <c r="GF186" s="60"/>
      <c r="GG186" s="60"/>
      <c r="GH186" s="60"/>
      <c r="GI186" s="60"/>
      <c r="GJ186" s="60"/>
      <c r="GK186" s="60"/>
      <c r="GL186" s="60"/>
      <c r="GM186" s="60"/>
      <c r="GN186" s="60"/>
      <c r="GO186" s="60"/>
      <c r="GP186" s="60"/>
      <c r="GQ186" s="60"/>
      <c r="GR186" s="60"/>
      <c r="GS186" s="60"/>
      <c r="GT186" s="60"/>
      <c r="GU186" s="60"/>
      <c r="GV186" s="60"/>
      <c r="GW186" s="60"/>
      <c r="GX186" s="60"/>
      <c r="GY186" s="60"/>
      <c r="GZ186" s="60"/>
      <c r="HA186" s="60"/>
      <c r="HB186" s="60"/>
      <c r="HC186" s="60"/>
      <c r="HD186" s="60"/>
      <c r="HE186" s="60"/>
      <c r="HF186" s="60"/>
      <c r="HG186" s="60"/>
      <c r="HH186" s="60"/>
      <c r="HI186" s="60"/>
      <c r="HJ186" s="60"/>
      <c r="HK186" s="60"/>
      <c r="HL186" s="60"/>
      <c r="HM186" s="60"/>
      <c r="HN186" s="60"/>
      <c r="HO186" s="60"/>
      <c r="HP186" s="60"/>
      <c r="HQ186" s="60"/>
      <c r="HR186" s="60"/>
      <c r="HS186" s="60"/>
      <c r="HT186" s="60"/>
      <c r="HU186" s="60"/>
      <c r="HV186" s="60"/>
    </row>
    <row r="187" spans="2:230" ht="15.75" thickBot="1">
      <c r="B187" s="60" t="s">
        <v>164</v>
      </c>
      <c r="C187" s="63" t="s">
        <v>1171</v>
      </c>
      <c r="D187" s="62"/>
      <c r="E187" s="60">
        <v>2008</v>
      </c>
      <c r="F187" s="60">
        <v>641</v>
      </c>
      <c r="G187" s="61">
        <f>(F187/E187)*100</f>
        <v>31.922310756972109</v>
      </c>
      <c r="H187" s="60"/>
      <c r="I187" s="60"/>
      <c r="J187" s="60"/>
      <c r="K187" s="60"/>
      <c r="L187" s="60"/>
      <c r="M187" s="60"/>
      <c r="N187" s="60"/>
      <c r="O187" s="60"/>
      <c r="P187" s="60"/>
      <c r="Q187" s="60"/>
      <c r="R187" s="60"/>
      <c r="S187" s="60"/>
      <c r="T187" s="60">
        <v>353</v>
      </c>
      <c r="U187" s="60">
        <v>275</v>
      </c>
      <c r="V187" s="60">
        <v>514</v>
      </c>
      <c r="W187" s="60"/>
      <c r="X187" s="60"/>
      <c r="Y187" s="60"/>
      <c r="Z187" s="60"/>
      <c r="AA187" s="60"/>
      <c r="AB187" s="60"/>
      <c r="AC187" s="60">
        <v>324</v>
      </c>
      <c r="AD187" s="60">
        <v>255</v>
      </c>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60"/>
      <c r="BV187" s="60"/>
      <c r="BW187" s="60"/>
      <c r="BX187" s="60"/>
      <c r="BY187" s="60"/>
      <c r="BZ187" s="60"/>
      <c r="CA187" s="60"/>
      <c r="CB187" s="60"/>
      <c r="CC187" s="60"/>
      <c r="CD187" s="60"/>
      <c r="CE187" s="60"/>
      <c r="CF187" s="60"/>
      <c r="CG187" s="60"/>
      <c r="CH187" s="60"/>
      <c r="CI187" s="60"/>
      <c r="CJ187" s="60"/>
      <c r="CK187" s="60"/>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c r="DQ187" s="60"/>
      <c r="DR187" s="60"/>
      <c r="DS187" s="60"/>
      <c r="DT187" s="60"/>
      <c r="DU187" s="60"/>
      <c r="DV187" s="60"/>
      <c r="DW187" s="60"/>
      <c r="DX187" s="60"/>
      <c r="DY187" s="60"/>
      <c r="DZ187" s="60"/>
      <c r="EA187" s="60"/>
      <c r="EB187" s="60"/>
      <c r="EC187" s="60"/>
      <c r="ED187" s="60"/>
      <c r="EE187" s="60"/>
      <c r="EF187" s="60"/>
      <c r="EG187" s="60"/>
      <c r="EH187" s="60"/>
      <c r="EI187" s="60"/>
      <c r="EJ187" s="60"/>
      <c r="EK187" s="60"/>
      <c r="EL187" s="60"/>
      <c r="EM187" s="60"/>
      <c r="EN187" s="60"/>
      <c r="EO187" s="60"/>
      <c r="EP187" s="60"/>
      <c r="EQ187" s="60"/>
      <c r="ER187" s="60"/>
      <c r="ES187" s="60"/>
      <c r="ET187" s="60"/>
      <c r="EU187" s="60"/>
      <c r="EV187" s="60"/>
      <c r="EW187" s="60"/>
      <c r="EX187" s="60"/>
      <c r="EY187" s="60"/>
      <c r="EZ187" s="60"/>
      <c r="FA187" s="60"/>
      <c r="FB187" s="60"/>
      <c r="FC187" s="60"/>
      <c r="FD187" s="60"/>
      <c r="FE187" s="60"/>
      <c r="FF187" s="60"/>
      <c r="FG187" s="60"/>
      <c r="FH187" s="60"/>
      <c r="FI187" s="60"/>
      <c r="FJ187" s="60"/>
      <c r="FK187" s="60"/>
      <c r="FL187" s="60"/>
      <c r="FM187" s="60"/>
      <c r="FN187" s="60"/>
      <c r="FO187" s="60"/>
      <c r="FP187" s="60"/>
      <c r="FQ187" s="60"/>
      <c r="FR187" s="60"/>
      <c r="FS187" s="60"/>
      <c r="FT187" s="60"/>
      <c r="FU187" s="60"/>
      <c r="FV187" s="60"/>
      <c r="FW187" s="60"/>
      <c r="FX187" s="60"/>
      <c r="FY187" s="60"/>
      <c r="FZ187" s="60"/>
      <c r="GA187" s="60"/>
      <c r="GB187" s="60"/>
      <c r="GC187" s="60"/>
      <c r="GD187" s="60"/>
      <c r="GE187" s="60"/>
      <c r="GF187" s="60"/>
      <c r="GG187" s="60"/>
      <c r="GH187" s="60"/>
      <c r="GI187" s="60"/>
      <c r="GJ187" s="60"/>
      <c r="GK187" s="60"/>
      <c r="GL187" s="60"/>
      <c r="GM187" s="60"/>
      <c r="GN187" s="60"/>
      <c r="GO187" s="60"/>
      <c r="GP187" s="60"/>
      <c r="GQ187" s="60"/>
      <c r="GR187" s="60"/>
      <c r="GS187" s="60"/>
      <c r="GT187" s="60"/>
      <c r="GU187" s="60"/>
      <c r="GV187" s="60"/>
      <c r="GW187" s="60"/>
      <c r="GX187" s="60"/>
      <c r="GY187" s="60"/>
      <c r="GZ187" s="60"/>
      <c r="HA187" s="60"/>
      <c r="HB187" s="60"/>
      <c r="HC187" s="60"/>
      <c r="HD187" s="60"/>
      <c r="HE187" s="60"/>
      <c r="HF187" s="60"/>
      <c r="HG187" s="60"/>
      <c r="HH187" s="60"/>
      <c r="HI187" s="60"/>
      <c r="HJ187" s="60"/>
      <c r="HK187" s="60"/>
      <c r="HL187" s="60"/>
      <c r="HM187" s="60"/>
      <c r="HN187" s="60"/>
      <c r="HO187" s="60"/>
      <c r="HP187" s="60"/>
      <c r="HQ187" s="60"/>
      <c r="HR187" s="60"/>
      <c r="HS187" s="60"/>
      <c r="HT187" s="60"/>
      <c r="HU187" s="60"/>
      <c r="HV187" s="60"/>
    </row>
    <row r="188" spans="2:230" ht="16.5" thickTop="1" thickBot="1">
      <c r="B188" s="56" t="s">
        <v>1163</v>
      </c>
      <c r="C188" s="59" t="s">
        <v>1162</v>
      </c>
      <c r="D188" s="58"/>
      <c r="E188" s="56">
        <f>SUM(E167:E187)</f>
        <v>20343</v>
      </c>
      <c r="F188" s="56">
        <f>SUM(F167:F187)</f>
        <v>7077</v>
      </c>
      <c r="G188" s="57">
        <f>(F188/E188)*100</f>
        <v>34.788379295089221</v>
      </c>
      <c r="H188" s="56">
        <v>131</v>
      </c>
      <c r="I188" s="56">
        <v>304</v>
      </c>
      <c r="J188" s="56">
        <v>340</v>
      </c>
      <c r="K188" s="56"/>
      <c r="L188" s="56"/>
      <c r="M188" s="56"/>
      <c r="N188" s="56"/>
      <c r="O188" s="56">
        <v>177</v>
      </c>
      <c r="P188" s="56">
        <v>42</v>
      </c>
      <c r="Q188" s="56">
        <v>0</v>
      </c>
      <c r="R188" s="56"/>
      <c r="S188" s="56">
        <v>105</v>
      </c>
      <c r="T188" s="56">
        <v>3921</v>
      </c>
      <c r="U188" s="56">
        <v>2418</v>
      </c>
      <c r="V188" s="56">
        <v>4962</v>
      </c>
      <c r="W188" s="56">
        <v>612</v>
      </c>
      <c r="X188" s="56">
        <v>659</v>
      </c>
      <c r="Y188" s="56">
        <v>537</v>
      </c>
      <c r="Z188" s="56">
        <v>658</v>
      </c>
      <c r="AA188" s="56">
        <v>551</v>
      </c>
      <c r="AB188" s="56">
        <v>364</v>
      </c>
      <c r="AC188" s="56">
        <v>826</v>
      </c>
      <c r="AD188" s="56">
        <v>616</v>
      </c>
      <c r="AE188" s="56">
        <v>400</v>
      </c>
      <c r="AF188" s="56">
        <v>690</v>
      </c>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row>
    <row r="189" spans="2:230" ht="15.75" thickTop="1">
      <c r="B189" s="60" t="s">
        <v>355</v>
      </c>
      <c r="C189" s="63" t="s">
        <v>1170</v>
      </c>
      <c r="D189" s="62"/>
      <c r="E189" s="60">
        <v>1705</v>
      </c>
      <c r="F189" s="60">
        <v>403</v>
      </c>
      <c r="G189" s="61">
        <f>(F189/E189)*100</f>
        <v>23.636363636363637</v>
      </c>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v>265</v>
      </c>
      <c r="BM189" s="60">
        <v>90</v>
      </c>
      <c r="BN189" s="60">
        <v>206</v>
      </c>
      <c r="BO189" s="60">
        <v>209</v>
      </c>
      <c r="BP189" s="60"/>
      <c r="BQ189" s="60"/>
      <c r="BR189" s="60"/>
      <c r="BS189" s="60"/>
      <c r="BT189" s="60"/>
      <c r="BU189" s="60"/>
      <c r="BV189" s="60"/>
      <c r="BW189" s="60"/>
      <c r="BX189" s="60"/>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DQ189" s="60"/>
      <c r="DR189" s="60"/>
      <c r="DS189" s="60"/>
      <c r="DT189" s="60"/>
      <c r="DU189" s="60"/>
      <c r="DV189" s="60"/>
      <c r="DW189" s="60"/>
      <c r="DX189" s="60"/>
      <c r="DY189" s="60"/>
      <c r="DZ189" s="60"/>
      <c r="EA189" s="60"/>
      <c r="EB189" s="60"/>
      <c r="EC189" s="60"/>
      <c r="ED189" s="60"/>
      <c r="EE189" s="60"/>
      <c r="EF189" s="60"/>
      <c r="EG189" s="60"/>
      <c r="EH189" s="60"/>
      <c r="EI189" s="60"/>
      <c r="EJ189" s="60"/>
      <c r="EK189" s="60"/>
      <c r="EL189" s="60"/>
      <c r="EM189" s="60"/>
      <c r="EN189" s="60"/>
      <c r="EO189" s="60"/>
      <c r="EP189" s="60"/>
      <c r="EQ189" s="60"/>
      <c r="ER189" s="60"/>
      <c r="ES189" s="60"/>
      <c r="ET189" s="60"/>
      <c r="EU189" s="60"/>
      <c r="EV189" s="60"/>
      <c r="EW189" s="60"/>
      <c r="EX189" s="60"/>
      <c r="EY189" s="60"/>
      <c r="EZ189" s="60"/>
      <c r="FA189" s="60"/>
      <c r="FB189" s="60"/>
      <c r="FC189" s="60"/>
      <c r="FD189" s="60"/>
      <c r="FE189" s="60"/>
      <c r="FF189" s="60"/>
      <c r="FG189" s="60"/>
      <c r="FH189" s="60"/>
      <c r="FI189" s="60"/>
      <c r="FJ189" s="60"/>
      <c r="FK189" s="60"/>
      <c r="FL189" s="60"/>
      <c r="FM189" s="60"/>
      <c r="FN189" s="60"/>
      <c r="FO189" s="60"/>
      <c r="FP189" s="60"/>
      <c r="FQ189" s="60"/>
      <c r="FR189" s="60">
        <v>320</v>
      </c>
      <c r="FS189" s="60">
        <v>328</v>
      </c>
      <c r="FT189" s="60">
        <v>323</v>
      </c>
      <c r="FU189" s="60">
        <v>339</v>
      </c>
      <c r="FV189" s="60">
        <v>272</v>
      </c>
      <c r="FW189" s="60">
        <v>291</v>
      </c>
      <c r="FX189" s="60">
        <v>286</v>
      </c>
      <c r="FY189" s="60">
        <v>288</v>
      </c>
      <c r="FZ189" s="60"/>
      <c r="GA189" s="60"/>
      <c r="GB189" s="60"/>
      <c r="GC189" s="60"/>
      <c r="GD189" s="60"/>
      <c r="GE189" s="60"/>
      <c r="GF189" s="60"/>
      <c r="GG189" s="60"/>
      <c r="GH189" s="60"/>
      <c r="GI189" s="60"/>
      <c r="GJ189" s="60"/>
      <c r="GK189" s="60"/>
      <c r="GL189" s="60"/>
      <c r="GM189" s="60"/>
      <c r="GN189" s="60"/>
      <c r="GO189" s="60"/>
      <c r="GP189" s="60"/>
      <c r="GQ189" s="60"/>
      <c r="GR189" s="60"/>
      <c r="GS189" s="60"/>
      <c r="GT189" s="60"/>
      <c r="GU189" s="60"/>
      <c r="GV189" s="60"/>
      <c r="GW189" s="60"/>
      <c r="GX189" s="60"/>
      <c r="GY189" s="60"/>
      <c r="GZ189" s="60"/>
      <c r="HA189" s="60"/>
      <c r="HB189" s="60"/>
      <c r="HC189" s="60"/>
      <c r="HD189" s="60"/>
      <c r="HE189" s="60"/>
      <c r="HF189" s="60"/>
      <c r="HG189" s="60"/>
      <c r="HH189" s="60"/>
      <c r="HI189" s="60"/>
      <c r="HJ189" s="60"/>
      <c r="HK189" s="60"/>
      <c r="HL189" s="60"/>
      <c r="HM189" s="60"/>
      <c r="HN189" s="60"/>
      <c r="HO189" s="60"/>
      <c r="HP189" s="60"/>
      <c r="HQ189" s="60"/>
      <c r="HR189" s="60"/>
      <c r="HS189" s="60"/>
      <c r="HT189" s="60"/>
      <c r="HU189" s="60"/>
      <c r="HV189" s="60">
        <v>305</v>
      </c>
    </row>
    <row r="190" spans="2:230">
      <c r="B190" s="60" t="s">
        <v>356</v>
      </c>
      <c r="C190" s="63" t="s">
        <v>1170</v>
      </c>
      <c r="D190" s="62"/>
      <c r="E190" s="60">
        <v>2154</v>
      </c>
      <c r="F190" s="60">
        <v>262</v>
      </c>
      <c r="G190" s="61">
        <f>(F190/E190)*100</f>
        <v>12.163416898792944</v>
      </c>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v>98</v>
      </c>
      <c r="BM190" s="60">
        <v>28</v>
      </c>
      <c r="BN190" s="60">
        <v>80</v>
      </c>
      <c r="BO190" s="60">
        <v>67</v>
      </c>
      <c r="BP190" s="60">
        <v>33</v>
      </c>
      <c r="BQ190" s="60">
        <v>31</v>
      </c>
      <c r="BR190" s="60">
        <v>29</v>
      </c>
      <c r="BS190" s="60">
        <v>34</v>
      </c>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c r="DQ190" s="60"/>
      <c r="DR190" s="60"/>
      <c r="DS190" s="60"/>
      <c r="DT190" s="60"/>
      <c r="DU190" s="60"/>
      <c r="DV190" s="60"/>
      <c r="DW190" s="60"/>
      <c r="DX190" s="60"/>
      <c r="DY190" s="60"/>
      <c r="DZ190" s="60"/>
      <c r="EA190" s="60"/>
      <c r="EB190" s="60"/>
      <c r="EC190" s="60"/>
      <c r="ED190" s="60"/>
      <c r="EE190" s="60"/>
      <c r="EF190" s="60"/>
      <c r="EG190" s="60"/>
      <c r="EH190" s="60"/>
      <c r="EI190" s="60"/>
      <c r="EJ190" s="60"/>
      <c r="EK190" s="60"/>
      <c r="EL190" s="60"/>
      <c r="EM190" s="60"/>
      <c r="EN190" s="60"/>
      <c r="EO190" s="60"/>
      <c r="EP190" s="60"/>
      <c r="EQ190" s="60"/>
      <c r="ER190" s="60"/>
      <c r="ES190" s="60"/>
      <c r="ET190" s="60"/>
      <c r="EU190" s="60"/>
      <c r="EV190" s="60"/>
      <c r="EW190" s="60"/>
      <c r="EX190" s="60"/>
      <c r="EY190" s="60"/>
      <c r="EZ190" s="60"/>
      <c r="FA190" s="60"/>
      <c r="FB190" s="60"/>
      <c r="FC190" s="60"/>
      <c r="FD190" s="60"/>
      <c r="FE190" s="60"/>
      <c r="FF190" s="60"/>
      <c r="FG190" s="60"/>
      <c r="FH190" s="60"/>
      <c r="FI190" s="60"/>
      <c r="FJ190" s="60"/>
      <c r="FK190" s="60"/>
      <c r="FL190" s="60"/>
      <c r="FM190" s="60"/>
      <c r="FN190" s="60"/>
      <c r="FO190" s="60"/>
      <c r="FP190" s="60"/>
      <c r="FQ190" s="60"/>
      <c r="FR190" s="60">
        <v>199</v>
      </c>
      <c r="FS190" s="60">
        <v>204</v>
      </c>
      <c r="FT190" s="60">
        <v>204</v>
      </c>
      <c r="FU190" s="60">
        <v>212</v>
      </c>
      <c r="FV190" s="60">
        <v>176</v>
      </c>
      <c r="FW190" s="60">
        <v>184</v>
      </c>
      <c r="FX190" s="60">
        <v>185</v>
      </c>
      <c r="FY190" s="60">
        <v>192</v>
      </c>
      <c r="FZ190" s="60"/>
      <c r="GA190" s="60"/>
      <c r="GB190" s="60"/>
      <c r="GC190" s="60"/>
      <c r="GD190" s="60"/>
      <c r="GE190" s="60"/>
      <c r="GF190" s="60"/>
      <c r="GG190" s="60"/>
      <c r="GH190" s="60"/>
      <c r="GI190" s="60"/>
      <c r="GJ190" s="60"/>
      <c r="GK190" s="60"/>
      <c r="GL190" s="60"/>
      <c r="GM190" s="60"/>
      <c r="GN190" s="60"/>
      <c r="GO190" s="60"/>
      <c r="GP190" s="60"/>
      <c r="GQ190" s="60"/>
      <c r="GR190" s="60"/>
      <c r="GS190" s="60"/>
      <c r="GT190" s="60"/>
      <c r="GU190" s="60"/>
      <c r="GV190" s="60"/>
      <c r="GW190" s="60"/>
      <c r="GX190" s="60"/>
      <c r="GY190" s="60"/>
      <c r="GZ190" s="60"/>
      <c r="HA190" s="60"/>
      <c r="HB190" s="60"/>
      <c r="HC190" s="60"/>
      <c r="HD190" s="60"/>
      <c r="HE190" s="60"/>
      <c r="HF190" s="60"/>
      <c r="HG190" s="60"/>
      <c r="HH190" s="60"/>
      <c r="HI190" s="60"/>
      <c r="HJ190" s="60"/>
      <c r="HK190" s="60"/>
      <c r="HL190" s="60"/>
      <c r="HM190" s="60"/>
      <c r="HN190" s="60"/>
      <c r="HO190" s="60"/>
      <c r="HP190" s="60"/>
      <c r="HQ190" s="60"/>
      <c r="HR190" s="60"/>
      <c r="HS190" s="60"/>
      <c r="HT190" s="60"/>
      <c r="HU190" s="60"/>
      <c r="HV190" s="60">
        <v>161</v>
      </c>
    </row>
    <row r="191" spans="2:230" ht="15.75" thickBot="1">
      <c r="B191" s="60" t="s">
        <v>357</v>
      </c>
      <c r="C191" s="63" t="s">
        <v>1170</v>
      </c>
      <c r="D191" s="62"/>
      <c r="E191" s="60">
        <v>2014</v>
      </c>
      <c r="F191" s="60">
        <v>406</v>
      </c>
      <c r="G191" s="61">
        <f>(F191/E191)*100</f>
        <v>20.158887785501488</v>
      </c>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v>284</v>
      </c>
      <c r="BM191" s="60">
        <v>129</v>
      </c>
      <c r="BN191" s="60">
        <v>212</v>
      </c>
      <c r="BO191" s="60">
        <v>253</v>
      </c>
      <c r="BP191" s="60"/>
      <c r="BQ191" s="60"/>
      <c r="BR191" s="60"/>
      <c r="BS191" s="60"/>
      <c r="BT191" s="60"/>
      <c r="BU191" s="60"/>
      <c r="BV191" s="60"/>
      <c r="BW191" s="60"/>
      <c r="BX191" s="60"/>
      <c r="BY191" s="60"/>
      <c r="BZ191" s="60"/>
      <c r="CA191" s="60"/>
      <c r="CB191" s="60"/>
      <c r="CC191" s="60"/>
      <c r="CD191" s="60"/>
      <c r="CE191" s="60"/>
      <c r="CF191" s="60"/>
      <c r="CG191" s="60"/>
      <c r="CH191" s="60"/>
      <c r="CI191" s="60"/>
      <c r="CJ191" s="60"/>
      <c r="CK191" s="60"/>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c r="DQ191" s="60"/>
      <c r="DR191" s="60"/>
      <c r="DS191" s="60"/>
      <c r="DT191" s="60"/>
      <c r="DU191" s="60"/>
      <c r="DV191" s="60"/>
      <c r="DW191" s="60"/>
      <c r="DX191" s="60"/>
      <c r="DY191" s="60"/>
      <c r="DZ191" s="60"/>
      <c r="EA191" s="60"/>
      <c r="EB191" s="60"/>
      <c r="EC191" s="60"/>
      <c r="ED191" s="60"/>
      <c r="EE191" s="60"/>
      <c r="EF191" s="60"/>
      <c r="EG191" s="60"/>
      <c r="EH191" s="60"/>
      <c r="EI191" s="60"/>
      <c r="EJ191" s="60"/>
      <c r="EK191" s="60"/>
      <c r="EL191" s="60"/>
      <c r="EM191" s="60"/>
      <c r="EN191" s="60"/>
      <c r="EO191" s="60"/>
      <c r="EP191" s="60"/>
      <c r="EQ191" s="60"/>
      <c r="ER191" s="60"/>
      <c r="ES191" s="60"/>
      <c r="ET191" s="60"/>
      <c r="EU191" s="60"/>
      <c r="EV191" s="60"/>
      <c r="EW191" s="60"/>
      <c r="EX191" s="60"/>
      <c r="EY191" s="60"/>
      <c r="EZ191" s="60"/>
      <c r="FA191" s="60"/>
      <c r="FB191" s="60"/>
      <c r="FC191" s="60"/>
      <c r="FD191" s="60"/>
      <c r="FE191" s="60"/>
      <c r="FF191" s="60"/>
      <c r="FG191" s="60"/>
      <c r="FH191" s="60"/>
      <c r="FI191" s="60"/>
      <c r="FJ191" s="60"/>
      <c r="FK191" s="60"/>
      <c r="FL191" s="60"/>
      <c r="FM191" s="60"/>
      <c r="FN191" s="60"/>
      <c r="FO191" s="60"/>
      <c r="FP191" s="60"/>
      <c r="FQ191" s="60"/>
      <c r="FR191" s="60">
        <v>305</v>
      </c>
      <c r="FS191" s="60">
        <v>307</v>
      </c>
      <c r="FT191" s="60">
        <v>312</v>
      </c>
      <c r="FU191" s="60">
        <v>314</v>
      </c>
      <c r="FV191" s="60">
        <v>267</v>
      </c>
      <c r="FW191" s="60">
        <v>284</v>
      </c>
      <c r="FX191" s="60">
        <v>279</v>
      </c>
      <c r="FY191" s="60">
        <v>282</v>
      </c>
      <c r="FZ191" s="60"/>
      <c r="GA191" s="60"/>
      <c r="GB191" s="60"/>
      <c r="GC191" s="60"/>
      <c r="GD191" s="60"/>
      <c r="GE191" s="60"/>
      <c r="GF191" s="60"/>
      <c r="GG191" s="60"/>
      <c r="GH191" s="60"/>
      <c r="GI191" s="60"/>
      <c r="GJ191" s="60"/>
      <c r="GK191" s="60"/>
      <c r="GL191" s="60"/>
      <c r="GM191" s="60"/>
      <c r="GN191" s="60"/>
      <c r="GO191" s="60"/>
      <c r="GP191" s="60"/>
      <c r="GQ191" s="60"/>
      <c r="GR191" s="60"/>
      <c r="GS191" s="60"/>
      <c r="GT191" s="60"/>
      <c r="GU191" s="60"/>
      <c r="GV191" s="60"/>
      <c r="GW191" s="60"/>
      <c r="GX191" s="60"/>
      <c r="GY191" s="60"/>
      <c r="GZ191" s="60"/>
      <c r="HA191" s="60"/>
      <c r="HB191" s="60"/>
      <c r="HC191" s="60"/>
      <c r="HD191" s="60"/>
      <c r="HE191" s="60"/>
      <c r="HF191" s="60"/>
      <c r="HG191" s="60"/>
      <c r="HH191" s="60"/>
      <c r="HI191" s="60"/>
      <c r="HJ191" s="60"/>
      <c r="HK191" s="60"/>
      <c r="HL191" s="60"/>
      <c r="HM191" s="60"/>
      <c r="HN191" s="60"/>
      <c r="HO191" s="60"/>
      <c r="HP191" s="60"/>
      <c r="HQ191" s="60"/>
      <c r="HR191" s="60"/>
      <c r="HS191" s="60"/>
      <c r="HT191" s="60"/>
      <c r="HU191" s="60"/>
      <c r="HV191" s="60">
        <v>300</v>
      </c>
    </row>
    <row r="192" spans="2:230" ht="16.5" thickTop="1" thickBot="1">
      <c r="B192" s="56" t="s">
        <v>1163</v>
      </c>
      <c r="C192" s="59" t="s">
        <v>1162</v>
      </c>
      <c r="D192" s="58"/>
      <c r="E192" s="56">
        <f>SUM(E189:E191)</f>
        <v>5873</v>
      </c>
      <c r="F192" s="56">
        <f>SUM(F189:F191)</f>
        <v>1071</v>
      </c>
      <c r="G192" s="57">
        <f>(F192/E192)*100</f>
        <v>18.235995232419548</v>
      </c>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v>647</v>
      </c>
      <c r="BM192" s="56">
        <v>247</v>
      </c>
      <c r="BN192" s="56">
        <v>498</v>
      </c>
      <c r="BO192" s="56">
        <v>529</v>
      </c>
      <c r="BP192" s="56">
        <v>33</v>
      </c>
      <c r="BQ192" s="56">
        <v>31</v>
      </c>
      <c r="BR192" s="56">
        <v>29</v>
      </c>
      <c r="BS192" s="56">
        <v>34</v>
      </c>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v>824</v>
      </c>
      <c r="FS192" s="56">
        <v>839</v>
      </c>
      <c r="FT192" s="56">
        <v>839</v>
      </c>
      <c r="FU192" s="56">
        <v>865</v>
      </c>
      <c r="FV192" s="56">
        <v>715</v>
      </c>
      <c r="FW192" s="56">
        <v>759</v>
      </c>
      <c r="FX192" s="56">
        <v>750</v>
      </c>
      <c r="FY192" s="56">
        <v>762</v>
      </c>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v>766</v>
      </c>
    </row>
    <row r="193" spans="2:230" ht="16.5" thickTop="1" thickBot="1">
      <c r="B193" s="60" t="s">
        <v>392</v>
      </c>
      <c r="C193" s="63" t="s">
        <v>1169</v>
      </c>
      <c r="D193" s="62"/>
      <c r="E193" s="60">
        <v>915</v>
      </c>
      <c r="F193" s="60">
        <v>148</v>
      </c>
      <c r="G193" s="61">
        <f>(F193/E193)*100</f>
        <v>16.174863387978142</v>
      </c>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c r="BM193" s="60"/>
      <c r="BN193" s="60"/>
      <c r="BO193" s="60"/>
      <c r="BP193" s="60"/>
      <c r="BQ193" s="60"/>
      <c r="BR193" s="60"/>
      <c r="BS193" s="60"/>
      <c r="BT193" s="60"/>
      <c r="BU193" s="60"/>
      <c r="BV193" s="60"/>
      <c r="BW193" s="60"/>
      <c r="BX193" s="60"/>
      <c r="BY193" s="60"/>
      <c r="BZ193" s="60"/>
      <c r="CA193" s="60"/>
      <c r="CB193" s="60"/>
      <c r="CC193" s="60"/>
      <c r="CD193" s="60"/>
      <c r="CE193" s="60"/>
      <c r="CF193" s="60"/>
      <c r="CG193" s="60"/>
      <c r="CH193" s="60"/>
      <c r="CI193" s="60"/>
      <c r="CJ193" s="60"/>
      <c r="CK193" s="60"/>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c r="DQ193" s="60"/>
      <c r="DR193" s="60"/>
      <c r="DS193" s="60"/>
      <c r="DT193" s="60"/>
      <c r="DU193" s="60"/>
      <c r="DV193" s="60"/>
      <c r="DW193" s="60"/>
      <c r="DX193" s="60"/>
      <c r="DY193" s="60"/>
      <c r="DZ193" s="60"/>
      <c r="EA193" s="60"/>
      <c r="EB193" s="60"/>
      <c r="EC193" s="60"/>
      <c r="ED193" s="60"/>
      <c r="EE193" s="60"/>
      <c r="EF193" s="60"/>
      <c r="EG193" s="60"/>
      <c r="EH193" s="60"/>
      <c r="EI193" s="60"/>
      <c r="EJ193" s="60"/>
      <c r="EK193" s="60"/>
      <c r="EL193" s="60"/>
      <c r="EM193" s="60"/>
      <c r="EN193" s="60"/>
      <c r="EO193" s="60"/>
      <c r="EP193" s="60"/>
      <c r="EQ193" s="60"/>
      <c r="ER193" s="60"/>
      <c r="ES193" s="60"/>
      <c r="ET193" s="60"/>
      <c r="EU193" s="60"/>
      <c r="EV193" s="60"/>
      <c r="EW193" s="60"/>
      <c r="EX193" s="60"/>
      <c r="EY193" s="60"/>
      <c r="EZ193" s="60"/>
      <c r="FA193" s="60"/>
      <c r="FB193" s="60"/>
      <c r="FC193" s="60"/>
      <c r="FD193" s="60"/>
      <c r="FE193" s="60"/>
      <c r="FF193" s="60"/>
      <c r="FG193" s="60"/>
      <c r="FH193" s="60"/>
      <c r="FI193" s="60"/>
      <c r="FJ193" s="60"/>
      <c r="FK193" s="60"/>
      <c r="FL193" s="60"/>
      <c r="FM193" s="60"/>
      <c r="FN193" s="60"/>
      <c r="FO193" s="60"/>
      <c r="FP193" s="60"/>
      <c r="FQ193" s="60"/>
      <c r="FR193" s="60"/>
      <c r="FS193" s="60"/>
      <c r="FT193" s="60"/>
      <c r="FU193" s="60"/>
      <c r="FV193" s="60"/>
      <c r="FW193" s="60"/>
      <c r="FX193" s="60"/>
      <c r="FY193" s="60"/>
      <c r="FZ193" s="60">
        <v>131</v>
      </c>
      <c r="GA193" s="60">
        <v>137</v>
      </c>
      <c r="GB193" s="60">
        <v>119</v>
      </c>
      <c r="GC193" s="60">
        <v>117</v>
      </c>
      <c r="GD193" s="60">
        <v>119</v>
      </c>
      <c r="GE193" s="60">
        <v>119</v>
      </c>
      <c r="GF193" s="60">
        <v>115</v>
      </c>
      <c r="GG193" s="60"/>
      <c r="GH193" s="60"/>
      <c r="GI193" s="60"/>
      <c r="GJ193" s="60"/>
      <c r="GK193" s="60"/>
      <c r="GL193" s="60"/>
      <c r="GM193" s="60"/>
      <c r="GN193" s="60"/>
      <c r="GO193" s="60"/>
      <c r="GP193" s="60"/>
      <c r="GQ193" s="60"/>
      <c r="GR193" s="60"/>
      <c r="GS193" s="60"/>
      <c r="GT193" s="60"/>
      <c r="GU193" s="60"/>
      <c r="GV193" s="60"/>
      <c r="GW193" s="60"/>
      <c r="GX193" s="60"/>
      <c r="GY193" s="60"/>
      <c r="GZ193" s="60"/>
      <c r="HA193" s="60"/>
      <c r="HB193" s="60"/>
      <c r="HC193" s="60"/>
      <c r="HD193" s="60"/>
      <c r="HE193" s="60"/>
      <c r="HF193" s="60"/>
      <c r="HG193" s="60"/>
      <c r="HH193" s="60"/>
      <c r="HI193" s="60"/>
      <c r="HJ193" s="60"/>
      <c r="HK193" s="60"/>
      <c r="HL193" s="60"/>
      <c r="HM193" s="60"/>
      <c r="HN193" s="60"/>
      <c r="HO193" s="60"/>
      <c r="HP193" s="60"/>
      <c r="HQ193" s="60"/>
      <c r="HR193" s="60"/>
      <c r="HS193" s="60"/>
      <c r="HT193" s="60"/>
      <c r="HU193" s="60"/>
      <c r="HV193" s="60"/>
    </row>
    <row r="194" spans="2:230" ht="16.5" thickTop="1" thickBot="1">
      <c r="B194" s="56" t="s">
        <v>1163</v>
      </c>
      <c r="C194" s="59" t="s">
        <v>1162</v>
      </c>
      <c r="D194" s="58"/>
      <c r="E194" s="56">
        <v>915</v>
      </c>
      <c r="F194" s="56">
        <v>148</v>
      </c>
      <c r="G194" s="57">
        <f>(F194/E194)*100</f>
        <v>16.174863387978142</v>
      </c>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v>131</v>
      </c>
      <c r="GA194" s="56">
        <v>137</v>
      </c>
      <c r="GB194" s="56">
        <v>119</v>
      </c>
      <c r="GC194" s="56">
        <v>117</v>
      </c>
      <c r="GD194" s="56">
        <v>119</v>
      </c>
      <c r="GE194" s="56">
        <v>119</v>
      </c>
      <c r="GF194" s="56">
        <v>115</v>
      </c>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row>
    <row r="195" spans="2:230" ht="15.75" thickTop="1">
      <c r="B195" s="60" t="s">
        <v>131</v>
      </c>
      <c r="C195" s="63" t="s">
        <v>1168</v>
      </c>
      <c r="D195" s="62"/>
      <c r="E195" s="60">
        <v>1668</v>
      </c>
      <c r="F195" s="60">
        <v>275</v>
      </c>
      <c r="G195" s="61">
        <f>(F195/E195)*100</f>
        <v>16.486810551558754</v>
      </c>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c r="BM195" s="60"/>
      <c r="BN195" s="60"/>
      <c r="BO195" s="60"/>
      <c r="BP195" s="60"/>
      <c r="BQ195" s="60"/>
      <c r="BR195" s="60"/>
      <c r="BS195" s="60"/>
      <c r="BT195" s="60"/>
      <c r="BU195" s="60"/>
      <c r="BV195" s="60"/>
      <c r="BW195" s="60"/>
      <c r="BX195" s="60"/>
      <c r="BY195" s="60"/>
      <c r="BZ195" s="60"/>
      <c r="CA195" s="60"/>
      <c r="CB195" s="60"/>
      <c r="CC195" s="60"/>
      <c r="CD195" s="60"/>
      <c r="CE195" s="60"/>
      <c r="CF195" s="60"/>
      <c r="CG195" s="60"/>
      <c r="CH195" s="60"/>
      <c r="CI195" s="60"/>
      <c r="CJ195" s="60"/>
      <c r="CK195" s="60"/>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c r="DQ195" s="60"/>
      <c r="DR195" s="60"/>
      <c r="DS195" s="60"/>
      <c r="DT195" s="60"/>
      <c r="DU195" s="60"/>
      <c r="DV195" s="60"/>
      <c r="DW195" s="60"/>
      <c r="DX195" s="60"/>
      <c r="DY195" s="60"/>
      <c r="DZ195" s="60"/>
      <c r="EA195" s="60"/>
      <c r="EB195" s="60"/>
      <c r="EC195" s="60"/>
      <c r="ED195" s="60"/>
      <c r="EE195" s="60"/>
      <c r="EF195" s="60"/>
      <c r="EG195" s="60"/>
      <c r="EH195" s="60"/>
      <c r="EI195" s="60"/>
      <c r="EJ195" s="60"/>
      <c r="EK195" s="60"/>
      <c r="EL195" s="60"/>
      <c r="EM195" s="60"/>
      <c r="EN195" s="60"/>
      <c r="EO195" s="60"/>
      <c r="EP195" s="60"/>
      <c r="EQ195" s="60"/>
      <c r="ER195" s="60"/>
      <c r="ES195" s="60"/>
      <c r="ET195" s="60"/>
      <c r="EU195" s="60"/>
      <c r="EV195" s="60"/>
      <c r="EW195" s="60"/>
      <c r="EX195" s="60"/>
      <c r="EY195" s="60"/>
      <c r="EZ195" s="60"/>
      <c r="FA195" s="60"/>
      <c r="FB195" s="60"/>
      <c r="FC195" s="60"/>
      <c r="FD195" s="60"/>
      <c r="FE195" s="60"/>
      <c r="FF195" s="60"/>
      <c r="FG195" s="60"/>
      <c r="FH195" s="60"/>
      <c r="FI195" s="60"/>
      <c r="FJ195" s="60"/>
      <c r="FK195" s="60"/>
      <c r="FL195" s="60"/>
      <c r="FM195" s="60"/>
      <c r="FN195" s="60"/>
      <c r="FO195" s="60"/>
      <c r="FP195" s="60"/>
      <c r="FQ195" s="60"/>
      <c r="FR195" s="60"/>
      <c r="FS195" s="60"/>
      <c r="FT195" s="60"/>
      <c r="FU195" s="60"/>
      <c r="FV195" s="60"/>
      <c r="FW195" s="60"/>
      <c r="FX195" s="60"/>
      <c r="FY195" s="60"/>
      <c r="FZ195" s="60"/>
      <c r="GA195" s="60"/>
      <c r="GB195" s="60"/>
      <c r="GC195" s="60"/>
      <c r="GD195" s="60"/>
      <c r="GE195" s="60"/>
      <c r="GF195" s="60"/>
      <c r="GG195" s="60">
        <v>190</v>
      </c>
      <c r="GH195" s="60">
        <v>204</v>
      </c>
      <c r="GI195" s="60">
        <v>181</v>
      </c>
      <c r="GJ195" s="60">
        <v>209</v>
      </c>
      <c r="GK195" s="60">
        <v>172</v>
      </c>
      <c r="GL195" s="60">
        <v>177</v>
      </c>
      <c r="GM195" s="60">
        <v>180</v>
      </c>
      <c r="GN195" s="60">
        <v>183</v>
      </c>
      <c r="GO195" s="60"/>
      <c r="GP195" s="60"/>
      <c r="GQ195" s="60"/>
      <c r="GR195" s="60"/>
      <c r="GS195" s="60"/>
      <c r="GT195" s="60"/>
      <c r="GU195" s="60"/>
      <c r="GV195" s="60"/>
      <c r="GW195" s="60"/>
      <c r="GX195" s="60"/>
      <c r="GY195" s="60"/>
      <c r="GZ195" s="60"/>
      <c r="HA195" s="60"/>
      <c r="HB195" s="60"/>
      <c r="HC195" s="60"/>
      <c r="HD195" s="60"/>
      <c r="HE195" s="60"/>
      <c r="HF195" s="60"/>
      <c r="HG195" s="60"/>
      <c r="HH195" s="60"/>
      <c r="HI195" s="60"/>
      <c r="HJ195" s="60"/>
      <c r="HK195" s="60"/>
      <c r="HL195" s="60"/>
      <c r="HM195" s="60"/>
      <c r="HN195" s="60"/>
      <c r="HO195" s="60"/>
      <c r="HP195" s="60"/>
      <c r="HQ195" s="60"/>
      <c r="HR195" s="60"/>
      <c r="HS195" s="60"/>
      <c r="HT195" s="60"/>
      <c r="HU195" s="60"/>
      <c r="HV195" s="60"/>
    </row>
    <row r="196" spans="2:230">
      <c r="B196" s="60" t="s">
        <v>132</v>
      </c>
      <c r="C196" s="63" t="s">
        <v>1168</v>
      </c>
      <c r="D196" s="62"/>
      <c r="E196" s="60">
        <v>2422</v>
      </c>
      <c r="F196" s="60">
        <v>340</v>
      </c>
      <c r="G196" s="61">
        <f>(F196/E196)*100</f>
        <v>14.037985136251033</v>
      </c>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60"/>
      <c r="BK196" s="60"/>
      <c r="BL196" s="60"/>
      <c r="BM196" s="60"/>
      <c r="BN196" s="60"/>
      <c r="BO196" s="60"/>
      <c r="BP196" s="60"/>
      <c r="BQ196" s="60"/>
      <c r="BR196" s="60"/>
      <c r="BS196" s="60"/>
      <c r="BT196" s="60"/>
      <c r="BU196" s="60"/>
      <c r="BV196" s="60"/>
      <c r="BW196" s="60"/>
      <c r="BX196" s="60"/>
      <c r="BY196" s="60"/>
      <c r="BZ196" s="60"/>
      <c r="CA196" s="60"/>
      <c r="CB196" s="60"/>
      <c r="CC196" s="60"/>
      <c r="CD196" s="60"/>
      <c r="CE196" s="60"/>
      <c r="CF196" s="60"/>
      <c r="CG196" s="60"/>
      <c r="CH196" s="60"/>
      <c r="CI196" s="60"/>
      <c r="CJ196" s="60"/>
      <c r="CK196" s="60"/>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c r="DQ196" s="60"/>
      <c r="DR196" s="60"/>
      <c r="DS196" s="60"/>
      <c r="DT196" s="60"/>
      <c r="DU196" s="60"/>
      <c r="DV196" s="60"/>
      <c r="DW196" s="60"/>
      <c r="DX196" s="60"/>
      <c r="DY196" s="60"/>
      <c r="DZ196" s="60"/>
      <c r="EA196" s="60"/>
      <c r="EB196" s="60"/>
      <c r="EC196" s="60"/>
      <c r="ED196" s="60"/>
      <c r="EE196" s="60"/>
      <c r="EF196" s="60"/>
      <c r="EG196" s="60"/>
      <c r="EH196" s="60"/>
      <c r="EI196" s="60"/>
      <c r="EJ196" s="60"/>
      <c r="EK196" s="60"/>
      <c r="EL196" s="60"/>
      <c r="EM196" s="60"/>
      <c r="EN196" s="60"/>
      <c r="EO196" s="60"/>
      <c r="EP196" s="60"/>
      <c r="EQ196" s="60"/>
      <c r="ER196" s="60"/>
      <c r="ES196" s="60"/>
      <c r="ET196" s="60"/>
      <c r="EU196" s="60"/>
      <c r="EV196" s="60"/>
      <c r="EW196" s="60"/>
      <c r="EX196" s="60"/>
      <c r="EY196" s="60"/>
      <c r="EZ196" s="60"/>
      <c r="FA196" s="60"/>
      <c r="FB196" s="60"/>
      <c r="FC196" s="60"/>
      <c r="FD196" s="60"/>
      <c r="FE196" s="60"/>
      <c r="FF196" s="60"/>
      <c r="FG196" s="60"/>
      <c r="FH196" s="60"/>
      <c r="FI196" s="60"/>
      <c r="FJ196" s="60"/>
      <c r="FK196" s="60"/>
      <c r="FL196" s="60"/>
      <c r="FM196" s="60"/>
      <c r="FN196" s="60"/>
      <c r="FO196" s="60"/>
      <c r="FP196" s="60"/>
      <c r="FQ196" s="60"/>
      <c r="FR196" s="60"/>
      <c r="FS196" s="60"/>
      <c r="FT196" s="60"/>
      <c r="FU196" s="60"/>
      <c r="FV196" s="60"/>
      <c r="FW196" s="60"/>
      <c r="FX196" s="60"/>
      <c r="FY196" s="60"/>
      <c r="FZ196" s="60"/>
      <c r="GA196" s="60"/>
      <c r="GB196" s="60"/>
      <c r="GC196" s="60"/>
      <c r="GD196" s="60"/>
      <c r="GE196" s="60"/>
      <c r="GF196" s="60"/>
      <c r="GG196" s="60">
        <v>268</v>
      </c>
      <c r="GH196" s="60">
        <v>268</v>
      </c>
      <c r="GI196" s="60">
        <v>232</v>
      </c>
      <c r="GJ196" s="60">
        <v>255</v>
      </c>
      <c r="GK196" s="60">
        <v>236</v>
      </c>
      <c r="GL196" s="60">
        <v>233</v>
      </c>
      <c r="GM196" s="60">
        <v>253</v>
      </c>
      <c r="GN196" s="60">
        <v>233</v>
      </c>
      <c r="GO196" s="60"/>
      <c r="GP196" s="60"/>
      <c r="GQ196" s="60"/>
      <c r="GR196" s="60"/>
      <c r="GS196" s="60"/>
      <c r="GT196" s="60"/>
      <c r="GU196" s="60"/>
      <c r="GV196" s="60"/>
      <c r="GW196" s="60"/>
      <c r="GX196" s="60"/>
      <c r="GY196" s="60"/>
      <c r="GZ196" s="60"/>
      <c r="HA196" s="60"/>
      <c r="HB196" s="60"/>
      <c r="HC196" s="60"/>
      <c r="HD196" s="60"/>
      <c r="HE196" s="60"/>
      <c r="HF196" s="60"/>
      <c r="HG196" s="60"/>
      <c r="HH196" s="60"/>
      <c r="HI196" s="60"/>
      <c r="HJ196" s="60"/>
      <c r="HK196" s="60"/>
      <c r="HL196" s="60"/>
      <c r="HM196" s="60"/>
      <c r="HN196" s="60"/>
      <c r="HO196" s="60"/>
      <c r="HP196" s="60"/>
      <c r="HQ196" s="60"/>
      <c r="HR196" s="60"/>
      <c r="HS196" s="60"/>
      <c r="HT196" s="60"/>
      <c r="HU196" s="60"/>
      <c r="HV196" s="60"/>
    </row>
    <row r="197" spans="2:230" ht="15.75" thickBot="1">
      <c r="B197" s="60" t="s">
        <v>133</v>
      </c>
      <c r="C197" s="63" t="s">
        <v>1168</v>
      </c>
      <c r="D197" s="62"/>
      <c r="E197" s="60">
        <v>1475</v>
      </c>
      <c r="F197" s="60">
        <v>225</v>
      </c>
      <c r="G197" s="61">
        <f>(F197/E197)*100</f>
        <v>15.254237288135593</v>
      </c>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v>2</v>
      </c>
      <c r="BY197" s="60">
        <v>5</v>
      </c>
      <c r="BZ197" s="60">
        <v>4</v>
      </c>
      <c r="CA197" s="60">
        <v>6</v>
      </c>
      <c r="CB197" s="60">
        <v>4</v>
      </c>
      <c r="CC197" s="60"/>
      <c r="CD197" s="60"/>
      <c r="CE197" s="60"/>
      <c r="CF197" s="60"/>
      <c r="CG197" s="60"/>
      <c r="CH197" s="60"/>
      <c r="CI197" s="60"/>
      <c r="CJ197" s="60"/>
      <c r="CK197" s="60"/>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c r="DQ197" s="60"/>
      <c r="DR197" s="60"/>
      <c r="DS197" s="60"/>
      <c r="DT197" s="60"/>
      <c r="DU197" s="60"/>
      <c r="DV197" s="60"/>
      <c r="DW197" s="60"/>
      <c r="DX197" s="60"/>
      <c r="DY197" s="60"/>
      <c r="DZ197" s="60"/>
      <c r="EA197" s="60"/>
      <c r="EB197" s="60"/>
      <c r="EC197" s="60"/>
      <c r="ED197" s="60"/>
      <c r="EE197" s="60"/>
      <c r="EF197" s="60"/>
      <c r="EG197" s="60"/>
      <c r="EH197" s="60"/>
      <c r="EI197" s="60"/>
      <c r="EJ197" s="60"/>
      <c r="EK197" s="60"/>
      <c r="EL197" s="60"/>
      <c r="EM197" s="60"/>
      <c r="EN197" s="60"/>
      <c r="EO197" s="60"/>
      <c r="EP197" s="60"/>
      <c r="EQ197" s="60"/>
      <c r="ER197" s="60"/>
      <c r="ES197" s="60"/>
      <c r="ET197" s="60"/>
      <c r="EU197" s="60"/>
      <c r="EV197" s="60"/>
      <c r="EW197" s="60"/>
      <c r="EX197" s="60"/>
      <c r="EY197" s="60"/>
      <c r="EZ197" s="60"/>
      <c r="FA197" s="60"/>
      <c r="FB197" s="60"/>
      <c r="FC197" s="60"/>
      <c r="FD197" s="60"/>
      <c r="FE197" s="60"/>
      <c r="FF197" s="60"/>
      <c r="FG197" s="60"/>
      <c r="FH197" s="60"/>
      <c r="FI197" s="60"/>
      <c r="FJ197" s="60"/>
      <c r="FK197" s="60"/>
      <c r="FL197" s="60"/>
      <c r="FM197" s="60"/>
      <c r="FN197" s="60"/>
      <c r="FO197" s="60"/>
      <c r="FP197" s="60"/>
      <c r="FQ197" s="60"/>
      <c r="FR197" s="60"/>
      <c r="FS197" s="60"/>
      <c r="FT197" s="60"/>
      <c r="FU197" s="60"/>
      <c r="FV197" s="60"/>
      <c r="FW197" s="60"/>
      <c r="FX197" s="60"/>
      <c r="FY197" s="60"/>
      <c r="FZ197" s="60"/>
      <c r="GA197" s="60"/>
      <c r="GB197" s="60"/>
      <c r="GC197" s="60"/>
      <c r="GD197" s="60"/>
      <c r="GE197" s="60"/>
      <c r="GF197" s="60"/>
      <c r="GG197" s="60">
        <v>168</v>
      </c>
      <c r="GH197" s="60">
        <v>181</v>
      </c>
      <c r="GI197" s="60">
        <v>143</v>
      </c>
      <c r="GJ197" s="60">
        <v>175</v>
      </c>
      <c r="GK197" s="60">
        <v>145</v>
      </c>
      <c r="GL197" s="60">
        <v>143</v>
      </c>
      <c r="GM197" s="60">
        <v>160</v>
      </c>
      <c r="GN197" s="60">
        <v>150</v>
      </c>
      <c r="GO197" s="60"/>
      <c r="GP197" s="60"/>
      <c r="GQ197" s="60"/>
      <c r="GR197" s="60"/>
      <c r="GS197" s="60"/>
      <c r="GT197" s="60"/>
      <c r="GU197" s="60"/>
      <c r="GV197" s="60"/>
      <c r="GW197" s="60"/>
      <c r="GX197" s="60"/>
      <c r="GY197" s="60"/>
      <c r="GZ197" s="60"/>
      <c r="HA197" s="60"/>
      <c r="HB197" s="60"/>
      <c r="HC197" s="60"/>
      <c r="HD197" s="60"/>
      <c r="HE197" s="60"/>
      <c r="HF197" s="60"/>
      <c r="HG197" s="60"/>
      <c r="HH197" s="60"/>
      <c r="HI197" s="60"/>
      <c r="HJ197" s="60"/>
      <c r="HK197" s="60"/>
      <c r="HL197" s="60"/>
      <c r="HM197" s="60"/>
      <c r="HN197" s="60"/>
      <c r="HO197" s="60"/>
      <c r="HP197" s="60"/>
      <c r="HQ197" s="60"/>
      <c r="HR197" s="60"/>
      <c r="HS197" s="60"/>
      <c r="HT197" s="60"/>
      <c r="HU197" s="60"/>
      <c r="HV197" s="60">
        <v>0</v>
      </c>
    </row>
    <row r="198" spans="2:230" ht="16.5" thickTop="1" thickBot="1">
      <c r="B198" s="56" t="s">
        <v>1163</v>
      </c>
      <c r="C198" s="59" t="s">
        <v>1162</v>
      </c>
      <c r="D198" s="58"/>
      <c r="E198" s="56">
        <f>SUM(E195:E197)</f>
        <v>5565</v>
      </c>
      <c r="F198" s="56">
        <f>SUM(F195:F197)</f>
        <v>840</v>
      </c>
      <c r="G198" s="57">
        <f>(F198/E198)*100</f>
        <v>15.09433962264151</v>
      </c>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v>2</v>
      </c>
      <c r="BY198" s="56">
        <v>5</v>
      </c>
      <c r="BZ198" s="56">
        <v>4</v>
      </c>
      <c r="CA198" s="56">
        <v>6</v>
      </c>
      <c r="CB198" s="56">
        <v>4</v>
      </c>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v>626</v>
      </c>
      <c r="GH198" s="56">
        <v>653</v>
      </c>
      <c r="GI198" s="56">
        <v>556</v>
      </c>
      <c r="GJ198" s="56">
        <v>639</v>
      </c>
      <c r="GK198" s="56">
        <v>553</v>
      </c>
      <c r="GL198" s="56">
        <v>553</v>
      </c>
      <c r="GM198" s="56">
        <v>593</v>
      </c>
      <c r="GN198" s="56">
        <v>566</v>
      </c>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v>0</v>
      </c>
    </row>
    <row r="199" spans="2:230" ht="15.75" thickTop="1">
      <c r="B199" s="60" t="s">
        <v>316</v>
      </c>
      <c r="C199" s="63" t="s">
        <v>1167</v>
      </c>
      <c r="D199" s="62"/>
      <c r="E199" s="60">
        <v>2095</v>
      </c>
      <c r="F199" s="60">
        <v>263</v>
      </c>
      <c r="G199" s="61">
        <f>(F199/E199)*100</f>
        <v>12.553699284009545</v>
      </c>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v>3</v>
      </c>
      <c r="BB199" s="60">
        <v>10</v>
      </c>
      <c r="BC199" s="60">
        <v>7</v>
      </c>
      <c r="BD199" s="60">
        <v>7</v>
      </c>
      <c r="BE199" s="60">
        <v>5</v>
      </c>
      <c r="BF199" s="60">
        <v>5</v>
      </c>
      <c r="BG199" s="60">
        <v>148</v>
      </c>
      <c r="BH199" s="60">
        <v>108</v>
      </c>
      <c r="BI199" s="60">
        <v>130</v>
      </c>
      <c r="BJ199" s="60">
        <v>129</v>
      </c>
      <c r="BK199" s="60">
        <v>139</v>
      </c>
      <c r="BL199" s="60"/>
      <c r="BM199" s="60"/>
      <c r="BN199" s="60"/>
      <c r="BO199" s="60"/>
      <c r="BP199" s="60"/>
      <c r="BQ199" s="60"/>
      <c r="BR199" s="60"/>
      <c r="BS199" s="60"/>
      <c r="BT199" s="60"/>
      <c r="BU199" s="60"/>
      <c r="BV199" s="60"/>
      <c r="BW199" s="60"/>
      <c r="BX199" s="60"/>
      <c r="BY199" s="60"/>
      <c r="BZ199" s="60"/>
      <c r="CA199" s="60"/>
      <c r="CB199" s="60"/>
      <c r="CC199" s="60"/>
      <c r="CD199" s="60"/>
      <c r="CE199" s="60"/>
      <c r="CF199" s="60"/>
      <c r="CG199" s="60"/>
      <c r="CH199" s="60"/>
      <c r="CI199" s="60"/>
      <c r="CJ199" s="60"/>
      <c r="CK199" s="60"/>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c r="DQ199" s="60"/>
      <c r="DR199" s="60"/>
      <c r="DS199" s="60"/>
      <c r="DT199" s="60"/>
      <c r="DU199" s="60"/>
      <c r="DV199" s="60"/>
      <c r="DW199" s="60"/>
      <c r="DX199" s="60"/>
      <c r="DY199" s="60"/>
      <c r="DZ199" s="60"/>
      <c r="EA199" s="60"/>
      <c r="EB199" s="60"/>
      <c r="EC199" s="60"/>
      <c r="ED199" s="60"/>
      <c r="EE199" s="60"/>
      <c r="EF199" s="60"/>
      <c r="EG199" s="60"/>
      <c r="EH199" s="60"/>
      <c r="EI199" s="60"/>
      <c r="EJ199" s="60"/>
      <c r="EK199" s="60"/>
      <c r="EL199" s="60"/>
      <c r="EM199" s="60"/>
      <c r="EN199" s="60"/>
      <c r="EO199" s="60"/>
      <c r="EP199" s="60"/>
      <c r="EQ199" s="60"/>
      <c r="ER199" s="60"/>
      <c r="ES199" s="60"/>
      <c r="ET199" s="60"/>
      <c r="EU199" s="60"/>
      <c r="EV199" s="60"/>
      <c r="EW199" s="60"/>
      <c r="EX199" s="60"/>
      <c r="EY199" s="60"/>
      <c r="EZ199" s="60"/>
      <c r="FA199" s="60"/>
      <c r="FB199" s="60"/>
      <c r="FC199" s="60"/>
      <c r="FD199" s="60"/>
      <c r="FE199" s="60"/>
      <c r="FF199" s="60"/>
      <c r="FG199" s="60"/>
      <c r="FH199" s="60"/>
      <c r="FI199" s="60"/>
      <c r="FJ199" s="60"/>
      <c r="FK199" s="60"/>
      <c r="FL199" s="60"/>
      <c r="FM199" s="60"/>
      <c r="FN199" s="60"/>
      <c r="FO199" s="60"/>
      <c r="FP199" s="60"/>
      <c r="FQ199" s="60"/>
      <c r="FR199" s="60"/>
      <c r="FS199" s="60"/>
      <c r="FT199" s="60"/>
      <c r="FU199" s="60"/>
      <c r="FV199" s="60"/>
      <c r="FW199" s="60"/>
      <c r="FX199" s="60"/>
      <c r="FY199" s="60"/>
      <c r="FZ199" s="60"/>
      <c r="GA199" s="60"/>
      <c r="GB199" s="60"/>
      <c r="GC199" s="60"/>
      <c r="GD199" s="60"/>
      <c r="GE199" s="60"/>
      <c r="GF199" s="60"/>
      <c r="GG199" s="60"/>
      <c r="GH199" s="60"/>
      <c r="GI199" s="60"/>
      <c r="GJ199" s="60"/>
      <c r="GK199" s="60"/>
      <c r="GL199" s="60"/>
      <c r="GM199" s="60"/>
      <c r="GN199" s="60"/>
      <c r="GO199" s="60">
        <v>81</v>
      </c>
      <c r="GP199" s="60">
        <v>131</v>
      </c>
      <c r="GQ199" s="60">
        <v>83</v>
      </c>
      <c r="GR199" s="60">
        <v>130</v>
      </c>
      <c r="GS199" s="60">
        <v>107</v>
      </c>
      <c r="GT199" s="60">
        <v>122</v>
      </c>
      <c r="GU199" s="60">
        <v>108</v>
      </c>
      <c r="GV199" s="60">
        <v>110</v>
      </c>
      <c r="GW199" s="60">
        <v>132</v>
      </c>
      <c r="GX199" s="60">
        <v>81</v>
      </c>
      <c r="GY199" s="60">
        <v>98</v>
      </c>
      <c r="GZ199" s="60">
        <v>114</v>
      </c>
      <c r="HA199" s="60">
        <v>110</v>
      </c>
      <c r="HB199" s="60">
        <v>103</v>
      </c>
      <c r="HC199" s="60">
        <v>89</v>
      </c>
      <c r="HD199" s="60"/>
      <c r="HE199" s="60"/>
      <c r="HF199" s="60"/>
      <c r="HG199" s="60"/>
      <c r="HH199" s="60"/>
      <c r="HI199" s="60"/>
      <c r="HJ199" s="60"/>
      <c r="HK199" s="60"/>
      <c r="HL199" s="60"/>
      <c r="HM199" s="60"/>
      <c r="HN199" s="60"/>
      <c r="HO199" s="60"/>
      <c r="HP199" s="60"/>
      <c r="HQ199" s="60"/>
      <c r="HR199" s="60"/>
      <c r="HS199" s="60"/>
      <c r="HT199" s="60"/>
      <c r="HU199" s="60"/>
      <c r="HV199" s="60"/>
    </row>
    <row r="200" spans="2:230">
      <c r="B200" s="60" t="s">
        <v>134</v>
      </c>
      <c r="C200" s="63" t="s">
        <v>1167</v>
      </c>
      <c r="D200" s="62"/>
      <c r="E200" s="60">
        <v>5174</v>
      </c>
      <c r="F200" s="60">
        <v>694</v>
      </c>
      <c r="G200" s="61">
        <f>(F200/E200)*100</f>
        <v>13.413219945883261</v>
      </c>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v>10</v>
      </c>
      <c r="BM200" s="60">
        <v>6</v>
      </c>
      <c r="BN200" s="60">
        <v>8</v>
      </c>
      <c r="BO200" s="60">
        <v>8</v>
      </c>
      <c r="BP200" s="60"/>
      <c r="BQ200" s="60"/>
      <c r="BR200" s="60"/>
      <c r="BS200" s="60"/>
      <c r="BT200" s="60"/>
      <c r="BU200" s="60"/>
      <c r="BV200" s="60"/>
      <c r="BW200" s="60"/>
      <c r="BX200" s="60">
        <v>385</v>
      </c>
      <c r="BY200" s="60">
        <v>303</v>
      </c>
      <c r="BZ200" s="60">
        <v>170</v>
      </c>
      <c r="CA200" s="60">
        <v>389</v>
      </c>
      <c r="CB200" s="60">
        <v>228</v>
      </c>
      <c r="CC200" s="60"/>
      <c r="CD200" s="60"/>
      <c r="CE200" s="60"/>
      <c r="CF200" s="60"/>
      <c r="CG200" s="60"/>
      <c r="CH200" s="60"/>
      <c r="CI200" s="60"/>
      <c r="CJ200" s="60"/>
      <c r="CK200" s="60"/>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c r="DQ200" s="60"/>
      <c r="DR200" s="60"/>
      <c r="DS200" s="60"/>
      <c r="DT200" s="60"/>
      <c r="DU200" s="60"/>
      <c r="DV200" s="60"/>
      <c r="DW200" s="60"/>
      <c r="DX200" s="60"/>
      <c r="DY200" s="60"/>
      <c r="DZ200" s="60"/>
      <c r="EA200" s="60"/>
      <c r="EB200" s="60"/>
      <c r="EC200" s="60"/>
      <c r="ED200" s="60"/>
      <c r="EE200" s="60"/>
      <c r="EF200" s="60"/>
      <c r="EG200" s="60"/>
      <c r="EH200" s="60"/>
      <c r="EI200" s="60"/>
      <c r="EJ200" s="60"/>
      <c r="EK200" s="60"/>
      <c r="EL200" s="60"/>
      <c r="EM200" s="60"/>
      <c r="EN200" s="60"/>
      <c r="EO200" s="60"/>
      <c r="EP200" s="60"/>
      <c r="EQ200" s="60"/>
      <c r="ER200" s="60"/>
      <c r="ES200" s="60"/>
      <c r="ET200" s="60"/>
      <c r="EU200" s="60"/>
      <c r="EV200" s="60"/>
      <c r="EW200" s="60"/>
      <c r="EX200" s="60"/>
      <c r="EY200" s="60"/>
      <c r="EZ200" s="60"/>
      <c r="FA200" s="60"/>
      <c r="FB200" s="60"/>
      <c r="FC200" s="60"/>
      <c r="FD200" s="60"/>
      <c r="FE200" s="60"/>
      <c r="FF200" s="60"/>
      <c r="FG200" s="60"/>
      <c r="FH200" s="60"/>
      <c r="FI200" s="60"/>
      <c r="FJ200" s="60"/>
      <c r="FK200" s="60"/>
      <c r="FL200" s="60"/>
      <c r="FM200" s="60"/>
      <c r="FN200" s="60"/>
      <c r="FO200" s="60"/>
      <c r="FP200" s="60"/>
      <c r="FQ200" s="60"/>
      <c r="FR200" s="60"/>
      <c r="FS200" s="60"/>
      <c r="FT200" s="60"/>
      <c r="FU200" s="60"/>
      <c r="FV200" s="60"/>
      <c r="FW200" s="60"/>
      <c r="FX200" s="60"/>
      <c r="FY200" s="60"/>
      <c r="FZ200" s="60"/>
      <c r="GA200" s="60"/>
      <c r="GB200" s="60"/>
      <c r="GC200" s="60"/>
      <c r="GD200" s="60"/>
      <c r="GE200" s="60"/>
      <c r="GF200" s="60"/>
      <c r="GG200" s="60"/>
      <c r="GH200" s="60"/>
      <c r="GI200" s="60"/>
      <c r="GJ200" s="60"/>
      <c r="GK200" s="60"/>
      <c r="GL200" s="60"/>
      <c r="GM200" s="60"/>
      <c r="GN200" s="60"/>
      <c r="GO200" s="60">
        <v>183</v>
      </c>
      <c r="GP200" s="60">
        <v>429</v>
      </c>
      <c r="GQ200" s="60">
        <v>201</v>
      </c>
      <c r="GR200" s="60">
        <v>402</v>
      </c>
      <c r="GS200" s="60">
        <v>285</v>
      </c>
      <c r="GT200" s="60">
        <v>328</v>
      </c>
      <c r="GU200" s="60">
        <v>311</v>
      </c>
      <c r="GV200" s="60">
        <v>305</v>
      </c>
      <c r="GW200" s="60">
        <v>286</v>
      </c>
      <c r="GX200" s="60">
        <v>182</v>
      </c>
      <c r="GY200" s="60">
        <v>216</v>
      </c>
      <c r="GZ200" s="60">
        <v>388</v>
      </c>
      <c r="HA200" s="60">
        <v>241</v>
      </c>
      <c r="HB200" s="60">
        <v>414</v>
      </c>
      <c r="HC200" s="60">
        <v>390</v>
      </c>
      <c r="HD200" s="60"/>
      <c r="HE200" s="60"/>
      <c r="HF200" s="60"/>
      <c r="HG200" s="60"/>
      <c r="HH200" s="60"/>
      <c r="HI200" s="60"/>
      <c r="HJ200" s="60"/>
      <c r="HK200" s="60"/>
      <c r="HL200" s="60"/>
      <c r="HM200" s="60"/>
      <c r="HN200" s="60"/>
      <c r="HO200" s="60"/>
      <c r="HP200" s="60"/>
      <c r="HQ200" s="60"/>
      <c r="HR200" s="60"/>
      <c r="HS200" s="60"/>
      <c r="HT200" s="60"/>
      <c r="HU200" s="60"/>
      <c r="HV200" s="60"/>
    </row>
    <row r="201" spans="2:230">
      <c r="B201" s="60" t="s">
        <v>382</v>
      </c>
      <c r="C201" s="63" t="s">
        <v>1167</v>
      </c>
      <c r="D201" s="62"/>
      <c r="E201" s="60">
        <v>681</v>
      </c>
      <c r="F201" s="60">
        <v>185</v>
      </c>
      <c r="G201" s="61">
        <f>(F201/E201)*100</f>
        <v>27.165932452276063</v>
      </c>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c r="BM201" s="60"/>
      <c r="BN201" s="60"/>
      <c r="BO201" s="60"/>
      <c r="BP201" s="60">
        <v>142</v>
      </c>
      <c r="BQ201" s="60">
        <v>111</v>
      </c>
      <c r="BR201" s="60">
        <v>110</v>
      </c>
      <c r="BS201" s="60">
        <v>133</v>
      </c>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c r="DQ201" s="60"/>
      <c r="DR201" s="60"/>
      <c r="DS201" s="60"/>
      <c r="DT201" s="60"/>
      <c r="DU201" s="60"/>
      <c r="DV201" s="60"/>
      <c r="DW201" s="60"/>
      <c r="DX201" s="60"/>
      <c r="DY201" s="60"/>
      <c r="DZ201" s="60"/>
      <c r="EA201" s="60"/>
      <c r="EB201" s="60"/>
      <c r="EC201" s="60"/>
      <c r="ED201" s="60"/>
      <c r="EE201" s="60"/>
      <c r="EF201" s="60"/>
      <c r="EG201" s="60"/>
      <c r="EH201" s="60"/>
      <c r="EI201" s="60"/>
      <c r="EJ201" s="60"/>
      <c r="EK201" s="60"/>
      <c r="EL201" s="60"/>
      <c r="EM201" s="60"/>
      <c r="EN201" s="60"/>
      <c r="EO201" s="60"/>
      <c r="EP201" s="60"/>
      <c r="EQ201" s="60"/>
      <c r="ER201" s="60"/>
      <c r="ES201" s="60"/>
      <c r="ET201" s="60"/>
      <c r="EU201" s="60"/>
      <c r="EV201" s="60"/>
      <c r="EW201" s="60"/>
      <c r="EX201" s="60"/>
      <c r="EY201" s="60"/>
      <c r="EZ201" s="60"/>
      <c r="FA201" s="60"/>
      <c r="FB201" s="60"/>
      <c r="FC201" s="60"/>
      <c r="FD201" s="60"/>
      <c r="FE201" s="60"/>
      <c r="FF201" s="60"/>
      <c r="FG201" s="60"/>
      <c r="FH201" s="60"/>
      <c r="FI201" s="60"/>
      <c r="FJ201" s="60"/>
      <c r="FK201" s="60"/>
      <c r="FL201" s="60"/>
      <c r="FM201" s="60"/>
      <c r="FN201" s="60"/>
      <c r="FO201" s="60"/>
      <c r="FP201" s="60"/>
      <c r="FQ201" s="60"/>
      <c r="FR201" s="60"/>
      <c r="FS201" s="60"/>
      <c r="FT201" s="60"/>
      <c r="FU201" s="60"/>
      <c r="FV201" s="60"/>
      <c r="FW201" s="60"/>
      <c r="FX201" s="60"/>
      <c r="FY201" s="60"/>
      <c r="FZ201" s="60"/>
      <c r="GA201" s="60"/>
      <c r="GB201" s="60"/>
      <c r="GC201" s="60"/>
      <c r="GD201" s="60"/>
      <c r="GE201" s="60"/>
      <c r="GF201" s="60"/>
      <c r="GG201" s="60"/>
      <c r="GH201" s="60"/>
      <c r="GI201" s="60"/>
      <c r="GJ201" s="60"/>
      <c r="GK201" s="60"/>
      <c r="GL201" s="60"/>
      <c r="GM201" s="60"/>
      <c r="GN201" s="60"/>
      <c r="GO201" s="60">
        <v>68</v>
      </c>
      <c r="GP201" s="60">
        <v>111</v>
      </c>
      <c r="GQ201" s="60">
        <v>79</v>
      </c>
      <c r="GR201" s="60">
        <v>92</v>
      </c>
      <c r="GS201" s="60">
        <v>111</v>
      </c>
      <c r="GT201" s="60">
        <v>69</v>
      </c>
      <c r="GU201" s="60">
        <v>114</v>
      </c>
      <c r="GV201" s="60">
        <v>55</v>
      </c>
      <c r="GW201" s="60">
        <v>90</v>
      </c>
      <c r="GX201" s="60">
        <v>82</v>
      </c>
      <c r="GY201" s="60">
        <v>69</v>
      </c>
      <c r="GZ201" s="60">
        <v>105</v>
      </c>
      <c r="HA201" s="60">
        <v>87</v>
      </c>
      <c r="HB201" s="60">
        <v>87</v>
      </c>
      <c r="HC201" s="60">
        <v>101</v>
      </c>
      <c r="HD201" s="60"/>
      <c r="HE201" s="60"/>
      <c r="HF201" s="60"/>
      <c r="HG201" s="60"/>
      <c r="HH201" s="60"/>
      <c r="HI201" s="60"/>
      <c r="HJ201" s="60"/>
      <c r="HK201" s="60"/>
      <c r="HL201" s="60"/>
      <c r="HM201" s="60"/>
      <c r="HN201" s="60"/>
      <c r="HO201" s="60"/>
      <c r="HP201" s="60"/>
      <c r="HQ201" s="60"/>
      <c r="HR201" s="60"/>
      <c r="HS201" s="60"/>
      <c r="HT201" s="60"/>
      <c r="HU201" s="60"/>
      <c r="HV201" s="60"/>
    </row>
    <row r="202" spans="2:230">
      <c r="B202" s="60" t="s">
        <v>383</v>
      </c>
      <c r="C202" s="63" t="s">
        <v>1167</v>
      </c>
      <c r="D202" s="62"/>
      <c r="E202" s="60">
        <v>1835</v>
      </c>
      <c r="F202" s="60">
        <v>361</v>
      </c>
      <c r="G202" s="61">
        <f>(F202/E202)*100</f>
        <v>19.673024523160763</v>
      </c>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c r="BM202" s="60"/>
      <c r="BN202" s="60"/>
      <c r="BO202" s="60"/>
      <c r="BP202" s="60">
        <v>278</v>
      </c>
      <c r="BQ202" s="60">
        <v>222</v>
      </c>
      <c r="BR202" s="60">
        <v>224</v>
      </c>
      <c r="BS202" s="60">
        <v>265</v>
      </c>
      <c r="BT202" s="60"/>
      <c r="BU202" s="60"/>
      <c r="BV202" s="60"/>
      <c r="BW202" s="60"/>
      <c r="BX202" s="60"/>
      <c r="BY202" s="60"/>
      <c r="BZ202" s="60"/>
      <c r="CA202" s="60"/>
      <c r="CB202" s="60"/>
      <c r="CC202" s="60"/>
      <c r="CD202" s="60"/>
      <c r="CE202" s="60"/>
      <c r="CF202" s="60"/>
      <c r="CG202" s="60"/>
      <c r="CH202" s="60"/>
      <c r="CI202" s="60"/>
      <c r="CJ202" s="60"/>
      <c r="CK202" s="60"/>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c r="DQ202" s="60"/>
      <c r="DR202" s="60"/>
      <c r="DS202" s="60"/>
      <c r="DT202" s="60"/>
      <c r="DU202" s="60"/>
      <c r="DV202" s="60"/>
      <c r="DW202" s="60"/>
      <c r="DX202" s="60"/>
      <c r="DY202" s="60"/>
      <c r="DZ202" s="60"/>
      <c r="EA202" s="60"/>
      <c r="EB202" s="60"/>
      <c r="EC202" s="60"/>
      <c r="ED202" s="60"/>
      <c r="EE202" s="60"/>
      <c r="EF202" s="60"/>
      <c r="EG202" s="60"/>
      <c r="EH202" s="60"/>
      <c r="EI202" s="60"/>
      <c r="EJ202" s="60"/>
      <c r="EK202" s="60"/>
      <c r="EL202" s="60"/>
      <c r="EM202" s="60"/>
      <c r="EN202" s="60"/>
      <c r="EO202" s="60"/>
      <c r="EP202" s="60"/>
      <c r="EQ202" s="60"/>
      <c r="ER202" s="60"/>
      <c r="ES202" s="60"/>
      <c r="ET202" s="60"/>
      <c r="EU202" s="60"/>
      <c r="EV202" s="60"/>
      <c r="EW202" s="60"/>
      <c r="EX202" s="60"/>
      <c r="EY202" s="60"/>
      <c r="EZ202" s="60"/>
      <c r="FA202" s="60"/>
      <c r="FB202" s="60"/>
      <c r="FC202" s="60"/>
      <c r="FD202" s="60"/>
      <c r="FE202" s="60"/>
      <c r="FF202" s="60"/>
      <c r="FG202" s="60"/>
      <c r="FH202" s="60"/>
      <c r="FI202" s="60"/>
      <c r="FJ202" s="60"/>
      <c r="FK202" s="60"/>
      <c r="FL202" s="60"/>
      <c r="FM202" s="60"/>
      <c r="FN202" s="60"/>
      <c r="FO202" s="60"/>
      <c r="FP202" s="60"/>
      <c r="FQ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v>180</v>
      </c>
      <c r="GP202" s="60">
        <v>161</v>
      </c>
      <c r="GQ202" s="60">
        <v>196</v>
      </c>
      <c r="GR202" s="60">
        <v>130</v>
      </c>
      <c r="GS202" s="60">
        <v>286</v>
      </c>
      <c r="GT202" s="60">
        <v>66</v>
      </c>
      <c r="GU202" s="60">
        <v>169</v>
      </c>
      <c r="GV202" s="60">
        <v>170</v>
      </c>
      <c r="GW202" s="60">
        <v>195</v>
      </c>
      <c r="GX202" s="60">
        <v>179</v>
      </c>
      <c r="GY202" s="60">
        <v>171</v>
      </c>
      <c r="GZ202" s="60">
        <v>158</v>
      </c>
      <c r="HA202" s="60">
        <v>200</v>
      </c>
      <c r="HB202" s="60">
        <v>148</v>
      </c>
      <c r="HC202" s="60">
        <v>151</v>
      </c>
      <c r="HD202" s="60"/>
      <c r="HE202" s="60"/>
      <c r="HF202" s="60"/>
      <c r="HG202" s="60"/>
      <c r="HH202" s="60"/>
      <c r="HI202" s="60"/>
      <c r="HJ202" s="60"/>
      <c r="HK202" s="60"/>
      <c r="HL202" s="60"/>
      <c r="HM202" s="60"/>
      <c r="HN202" s="60"/>
      <c r="HO202" s="60"/>
      <c r="HP202" s="60"/>
      <c r="HQ202" s="60"/>
      <c r="HR202" s="60"/>
      <c r="HS202" s="60"/>
      <c r="HT202" s="60"/>
      <c r="HU202" s="60"/>
      <c r="HV202" s="60"/>
    </row>
    <row r="203" spans="2:230">
      <c r="B203" s="60" t="s">
        <v>346</v>
      </c>
      <c r="C203" s="63" t="s">
        <v>1167</v>
      </c>
      <c r="D203" s="62"/>
      <c r="E203" s="60">
        <v>1959</v>
      </c>
      <c r="F203" s="60">
        <v>139</v>
      </c>
      <c r="G203" s="61">
        <f>(F203/E203)*100</f>
        <v>7.0954568657478303</v>
      </c>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v>119</v>
      </c>
      <c r="BH203" s="60">
        <v>66</v>
      </c>
      <c r="BI203" s="60">
        <v>92</v>
      </c>
      <c r="BJ203" s="60">
        <v>102</v>
      </c>
      <c r="BK203" s="60">
        <v>107</v>
      </c>
      <c r="BL203" s="60"/>
      <c r="BM203" s="60"/>
      <c r="BN203" s="60"/>
      <c r="BO203" s="60"/>
      <c r="BP203" s="60"/>
      <c r="BQ203" s="60"/>
      <c r="BR203" s="60"/>
      <c r="BS203" s="60"/>
      <c r="BT203" s="60"/>
      <c r="BU203" s="60"/>
      <c r="BV203" s="60"/>
      <c r="BW203" s="60"/>
      <c r="BX203" s="60"/>
      <c r="BY203" s="60"/>
      <c r="BZ203" s="60"/>
      <c r="CA203" s="60"/>
      <c r="CB203" s="60"/>
      <c r="CC203" s="60"/>
      <c r="CD203" s="60"/>
      <c r="CE203" s="60"/>
      <c r="CF203" s="60"/>
      <c r="CG203" s="60"/>
      <c r="CH203" s="60"/>
      <c r="CI203" s="60"/>
      <c r="CJ203" s="60"/>
      <c r="CK203" s="60"/>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c r="DQ203" s="60"/>
      <c r="DR203" s="60"/>
      <c r="DS203" s="60"/>
      <c r="DT203" s="60"/>
      <c r="DU203" s="60"/>
      <c r="DV203" s="60"/>
      <c r="DW203" s="60"/>
      <c r="DX203" s="60"/>
      <c r="DY203" s="60"/>
      <c r="DZ203" s="60"/>
      <c r="EA203" s="60"/>
      <c r="EB203" s="60"/>
      <c r="EC203" s="60"/>
      <c r="ED203" s="60"/>
      <c r="EE203" s="60"/>
      <c r="EF203" s="60"/>
      <c r="EG203" s="60"/>
      <c r="EH203" s="60"/>
      <c r="EI203" s="60"/>
      <c r="EJ203" s="60"/>
      <c r="EK203" s="60"/>
      <c r="EL203" s="60"/>
      <c r="EM203" s="60"/>
      <c r="EN203" s="60"/>
      <c r="EO203" s="60"/>
      <c r="EP203" s="60"/>
      <c r="EQ203" s="60"/>
      <c r="ER203" s="60"/>
      <c r="ES203" s="60"/>
      <c r="ET203" s="60"/>
      <c r="EU203" s="60"/>
      <c r="EV203" s="60"/>
      <c r="EW203" s="60"/>
      <c r="EX203" s="60"/>
      <c r="EY203" s="60"/>
      <c r="EZ203" s="60"/>
      <c r="FA203" s="60"/>
      <c r="FB203" s="60"/>
      <c r="FC203" s="60"/>
      <c r="FD203" s="60"/>
      <c r="FE203" s="60"/>
      <c r="FF203" s="60"/>
      <c r="FG203" s="60"/>
      <c r="FH203" s="60"/>
      <c r="FI203" s="60"/>
      <c r="FJ203" s="60"/>
      <c r="FK203" s="60"/>
      <c r="FL203" s="60"/>
      <c r="FM203" s="60"/>
      <c r="FN203" s="60"/>
      <c r="FO203" s="60"/>
      <c r="FP203" s="60"/>
      <c r="FQ203" s="60"/>
      <c r="FR203" s="60"/>
      <c r="FS203" s="60"/>
      <c r="FT203" s="60"/>
      <c r="FU203" s="60"/>
      <c r="FV203" s="60"/>
      <c r="FW203" s="60"/>
      <c r="FX203" s="60"/>
      <c r="FY203" s="60"/>
      <c r="FZ203" s="60"/>
      <c r="GA203" s="60"/>
      <c r="GB203" s="60"/>
      <c r="GC203" s="60"/>
      <c r="GD203" s="60"/>
      <c r="GE203" s="60"/>
      <c r="GF203" s="60"/>
      <c r="GG203" s="60"/>
      <c r="GH203" s="60"/>
      <c r="GI203" s="60"/>
      <c r="GJ203" s="60"/>
      <c r="GK203" s="60"/>
      <c r="GL203" s="60"/>
      <c r="GM203" s="60"/>
      <c r="GN203" s="60"/>
      <c r="GO203" s="60">
        <v>35</v>
      </c>
      <c r="GP203" s="60">
        <v>90</v>
      </c>
      <c r="GQ203" s="60">
        <v>32</v>
      </c>
      <c r="GR203" s="60">
        <v>88</v>
      </c>
      <c r="GS203" s="60">
        <v>62</v>
      </c>
      <c r="GT203" s="60">
        <v>62</v>
      </c>
      <c r="GU203" s="60">
        <v>75</v>
      </c>
      <c r="GV203" s="60">
        <v>46</v>
      </c>
      <c r="GW203" s="60">
        <v>89</v>
      </c>
      <c r="GX203" s="60">
        <v>46</v>
      </c>
      <c r="GY203" s="60">
        <v>63</v>
      </c>
      <c r="GZ203" s="60">
        <v>61</v>
      </c>
      <c r="HA203" s="60">
        <v>63</v>
      </c>
      <c r="HB203" s="60">
        <v>63</v>
      </c>
      <c r="HC203" s="60">
        <v>58</v>
      </c>
      <c r="HD203" s="60"/>
      <c r="HE203" s="60"/>
      <c r="HF203" s="60"/>
      <c r="HG203" s="60"/>
      <c r="HH203" s="60"/>
      <c r="HI203" s="60"/>
      <c r="HJ203" s="60"/>
      <c r="HK203" s="60"/>
      <c r="HL203" s="60"/>
      <c r="HM203" s="60"/>
      <c r="HN203" s="60"/>
      <c r="HO203" s="60"/>
      <c r="HP203" s="60"/>
      <c r="HQ203" s="60"/>
      <c r="HR203" s="60"/>
      <c r="HS203" s="60"/>
      <c r="HT203" s="60"/>
      <c r="HU203" s="60"/>
      <c r="HV203" s="60"/>
    </row>
    <row r="204" spans="2:230">
      <c r="B204" s="60" t="s">
        <v>347</v>
      </c>
      <c r="C204" s="63" t="s">
        <v>1167</v>
      </c>
      <c r="D204" s="62"/>
      <c r="E204" s="60">
        <v>885</v>
      </c>
      <c r="F204" s="60">
        <v>108</v>
      </c>
      <c r="G204" s="61">
        <f>(F204/E204)*100</f>
        <v>12.203389830508476</v>
      </c>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v>35</v>
      </c>
      <c r="BH204" s="60">
        <v>19</v>
      </c>
      <c r="BI204" s="60">
        <v>33</v>
      </c>
      <c r="BJ204" s="60">
        <v>30</v>
      </c>
      <c r="BK204" s="60">
        <v>35</v>
      </c>
      <c r="BL204" s="60"/>
      <c r="BM204" s="60"/>
      <c r="BN204" s="60"/>
      <c r="BO204" s="60"/>
      <c r="BP204" s="60"/>
      <c r="BQ204" s="60"/>
      <c r="BR204" s="60"/>
      <c r="BS204" s="60"/>
      <c r="BT204" s="60"/>
      <c r="BU204" s="60"/>
      <c r="BV204" s="60"/>
      <c r="BW204" s="60"/>
      <c r="BX204" s="60"/>
      <c r="BY204" s="60"/>
      <c r="BZ204" s="60"/>
      <c r="CA204" s="60"/>
      <c r="CB204" s="60"/>
      <c r="CC204" s="60"/>
      <c r="CD204" s="60"/>
      <c r="CE204" s="60"/>
      <c r="CF204" s="60"/>
      <c r="CG204" s="60"/>
      <c r="CH204" s="60"/>
      <c r="CI204" s="60"/>
      <c r="CJ204" s="60"/>
      <c r="CK204" s="60"/>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c r="DQ204" s="60"/>
      <c r="DR204" s="60"/>
      <c r="DS204" s="60"/>
      <c r="DT204" s="60"/>
      <c r="DU204" s="60"/>
      <c r="DV204" s="60"/>
      <c r="DW204" s="60"/>
      <c r="DX204" s="60"/>
      <c r="DY204" s="60"/>
      <c r="DZ204" s="60"/>
      <c r="EA204" s="60"/>
      <c r="EB204" s="60"/>
      <c r="EC204" s="60"/>
      <c r="ED204" s="60"/>
      <c r="EE204" s="60"/>
      <c r="EF204" s="60"/>
      <c r="EG204" s="60"/>
      <c r="EH204" s="60"/>
      <c r="EI204" s="60"/>
      <c r="EJ204" s="60"/>
      <c r="EK204" s="60"/>
      <c r="EL204" s="60"/>
      <c r="EM204" s="60"/>
      <c r="EN204" s="60"/>
      <c r="EO204" s="60"/>
      <c r="EP204" s="60"/>
      <c r="EQ204" s="60"/>
      <c r="ER204" s="60"/>
      <c r="ES204" s="60"/>
      <c r="ET204" s="60"/>
      <c r="EU204" s="60"/>
      <c r="EV204" s="60"/>
      <c r="EW204" s="60"/>
      <c r="EX204" s="60"/>
      <c r="EY204" s="60"/>
      <c r="EZ204" s="60"/>
      <c r="FA204" s="60"/>
      <c r="FB204" s="60"/>
      <c r="FC204" s="60"/>
      <c r="FD204" s="60"/>
      <c r="FE204" s="60"/>
      <c r="FF204" s="60"/>
      <c r="FG204" s="60"/>
      <c r="FH204" s="60"/>
      <c r="FI204" s="60"/>
      <c r="FJ204" s="60"/>
      <c r="FK204" s="60"/>
      <c r="FL204" s="60"/>
      <c r="FM204" s="60"/>
      <c r="FN204" s="60"/>
      <c r="FO204" s="60"/>
      <c r="FP204" s="60"/>
      <c r="FQ204" s="60"/>
      <c r="FR204" s="60"/>
      <c r="FS204" s="60"/>
      <c r="FT204" s="60"/>
      <c r="FU204" s="60"/>
      <c r="FV204" s="60"/>
      <c r="FW204" s="60"/>
      <c r="FX204" s="60"/>
      <c r="FY204" s="60"/>
      <c r="FZ204" s="60"/>
      <c r="GA204" s="60"/>
      <c r="GB204" s="60"/>
      <c r="GC204" s="60"/>
      <c r="GD204" s="60"/>
      <c r="GE204" s="60"/>
      <c r="GF204" s="60"/>
      <c r="GG204" s="60"/>
      <c r="GH204" s="60"/>
      <c r="GI204" s="60"/>
      <c r="GJ204" s="60"/>
      <c r="GK204" s="60"/>
      <c r="GL204" s="60"/>
      <c r="GM204" s="60"/>
      <c r="GN204" s="60"/>
      <c r="GO204" s="60">
        <v>19</v>
      </c>
      <c r="GP204" s="60">
        <v>80</v>
      </c>
      <c r="GQ204" s="60">
        <v>23</v>
      </c>
      <c r="GR204" s="60">
        <v>73</v>
      </c>
      <c r="GS204" s="60">
        <v>30</v>
      </c>
      <c r="GT204" s="60">
        <v>71</v>
      </c>
      <c r="GU204" s="60">
        <v>67</v>
      </c>
      <c r="GV204" s="60">
        <v>34</v>
      </c>
      <c r="GW204" s="60">
        <v>43</v>
      </c>
      <c r="GX204" s="60">
        <v>27</v>
      </c>
      <c r="GY204" s="60">
        <v>30</v>
      </c>
      <c r="GZ204" s="60">
        <v>66</v>
      </c>
      <c r="HA204" s="60">
        <v>47</v>
      </c>
      <c r="HB204" s="60">
        <v>64</v>
      </c>
      <c r="HC204" s="60">
        <v>55</v>
      </c>
      <c r="HD204" s="60"/>
      <c r="HE204" s="60"/>
      <c r="HF204" s="60"/>
      <c r="HG204" s="60"/>
      <c r="HH204" s="60"/>
      <c r="HI204" s="60"/>
      <c r="HJ204" s="60"/>
      <c r="HK204" s="60"/>
      <c r="HL204" s="60"/>
      <c r="HM204" s="60"/>
      <c r="HN204" s="60"/>
      <c r="HO204" s="60"/>
      <c r="HP204" s="60"/>
      <c r="HQ204" s="60"/>
      <c r="HR204" s="60"/>
      <c r="HS204" s="60"/>
      <c r="HT204" s="60"/>
      <c r="HU204" s="60"/>
      <c r="HV204" s="60"/>
    </row>
    <row r="205" spans="2:230">
      <c r="B205" s="60" t="s">
        <v>384</v>
      </c>
      <c r="C205" s="63" t="s">
        <v>1167</v>
      </c>
      <c r="D205" s="62"/>
      <c r="E205" s="60">
        <v>1202</v>
      </c>
      <c r="F205" s="60">
        <v>203</v>
      </c>
      <c r="G205" s="61">
        <f>(F205/E205)*100</f>
        <v>16.888519134775372</v>
      </c>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v>162</v>
      </c>
      <c r="BQ205" s="60">
        <v>137</v>
      </c>
      <c r="BR205" s="60">
        <v>133</v>
      </c>
      <c r="BS205" s="60">
        <v>150</v>
      </c>
      <c r="BT205" s="60"/>
      <c r="BU205" s="60"/>
      <c r="BV205" s="60"/>
      <c r="BW205" s="60"/>
      <c r="BX205" s="60"/>
      <c r="BY205" s="60"/>
      <c r="BZ205" s="60"/>
      <c r="CA205" s="60"/>
      <c r="CB205" s="60"/>
      <c r="CC205" s="60"/>
      <c r="CD205" s="60"/>
      <c r="CE205" s="60"/>
      <c r="CF205" s="60"/>
      <c r="CG205" s="60"/>
      <c r="CH205" s="60"/>
      <c r="CI205" s="60"/>
      <c r="CJ205" s="60"/>
      <c r="CK205" s="60"/>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60"/>
      <c r="ER205" s="60"/>
      <c r="ES205" s="60"/>
      <c r="ET205" s="60"/>
      <c r="EU205" s="60"/>
      <c r="EV205" s="60"/>
      <c r="EW205" s="60"/>
      <c r="EX205" s="60"/>
      <c r="EY205" s="60"/>
      <c r="EZ205" s="60"/>
      <c r="FA205" s="60"/>
      <c r="FB205" s="60"/>
      <c r="FC205" s="60"/>
      <c r="FD205" s="60"/>
      <c r="FE205" s="60"/>
      <c r="FF205" s="60"/>
      <c r="FG205" s="60"/>
      <c r="FH205" s="60"/>
      <c r="FI205" s="60"/>
      <c r="FJ205" s="60"/>
      <c r="FK205" s="60"/>
      <c r="FL205" s="60"/>
      <c r="FM205" s="60"/>
      <c r="FN205" s="60"/>
      <c r="FO205" s="60"/>
      <c r="FP205" s="60"/>
      <c r="FQ205" s="60"/>
      <c r="FR205" s="60"/>
      <c r="FS205" s="60"/>
      <c r="FT205" s="60"/>
      <c r="FU205" s="60"/>
      <c r="FV205" s="60"/>
      <c r="FW205" s="60"/>
      <c r="FX205" s="60"/>
      <c r="FY205" s="60"/>
      <c r="FZ205" s="60"/>
      <c r="GA205" s="60"/>
      <c r="GB205" s="60"/>
      <c r="GC205" s="60"/>
      <c r="GD205" s="60"/>
      <c r="GE205" s="60"/>
      <c r="GF205" s="60"/>
      <c r="GG205" s="60"/>
      <c r="GH205" s="60"/>
      <c r="GI205" s="60"/>
      <c r="GJ205" s="60"/>
      <c r="GK205" s="60"/>
      <c r="GL205" s="60"/>
      <c r="GM205" s="60"/>
      <c r="GN205" s="60"/>
      <c r="GO205" s="60">
        <v>109</v>
      </c>
      <c r="GP205" s="60">
        <v>79</v>
      </c>
      <c r="GQ205" s="60">
        <v>118</v>
      </c>
      <c r="GR205" s="60">
        <v>68</v>
      </c>
      <c r="GS205" s="60">
        <v>154</v>
      </c>
      <c r="GT205" s="60">
        <v>39</v>
      </c>
      <c r="GU205" s="60">
        <v>91</v>
      </c>
      <c r="GV205" s="60">
        <v>91</v>
      </c>
      <c r="GW205" s="60">
        <v>109</v>
      </c>
      <c r="GX205" s="60">
        <v>111</v>
      </c>
      <c r="GY205" s="60">
        <v>110</v>
      </c>
      <c r="GZ205" s="60">
        <v>83</v>
      </c>
      <c r="HA205" s="60">
        <v>124</v>
      </c>
      <c r="HB205" s="60">
        <v>84</v>
      </c>
      <c r="HC205" s="60">
        <v>86</v>
      </c>
      <c r="HD205" s="60"/>
      <c r="HE205" s="60"/>
      <c r="HF205" s="60"/>
      <c r="HG205" s="60"/>
      <c r="HH205" s="60"/>
      <c r="HI205" s="60"/>
      <c r="HJ205" s="60"/>
      <c r="HK205" s="60"/>
      <c r="HL205" s="60"/>
      <c r="HM205" s="60"/>
      <c r="HN205" s="60"/>
      <c r="HO205" s="60"/>
      <c r="HP205" s="60"/>
      <c r="HQ205" s="60"/>
      <c r="HR205" s="60"/>
      <c r="HS205" s="60"/>
      <c r="HT205" s="60"/>
      <c r="HU205" s="60"/>
      <c r="HV205" s="60"/>
    </row>
    <row r="206" spans="2:230">
      <c r="B206" s="60" t="s">
        <v>697</v>
      </c>
      <c r="C206" s="63" t="s">
        <v>1167</v>
      </c>
      <c r="D206" s="62"/>
      <c r="E206" s="60">
        <v>379</v>
      </c>
      <c r="F206" s="60">
        <v>66</v>
      </c>
      <c r="G206" s="61">
        <f>(F206/E206)*100</f>
        <v>17.414248021108179</v>
      </c>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c r="CK206" s="60"/>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60"/>
      <c r="EX206" s="60"/>
      <c r="EY206" s="60"/>
      <c r="EZ206" s="60"/>
      <c r="FA206" s="60"/>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60">
        <v>20</v>
      </c>
      <c r="GP206" s="60">
        <v>42</v>
      </c>
      <c r="GQ206" s="60">
        <v>20</v>
      </c>
      <c r="GR206" s="60">
        <v>41</v>
      </c>
      <c r="GS206" s="60">
        <v>22</v>
      </c>
      <c r="GT206" s="60">
        <v>43</v>
      </c>
      <c r="GU206" s="60">
        <v>42</v>
      </c>
      <c r="GV206" s="60">
        <v>20</v>
      </c>
      <c r="GW206" s="60">
        <v>33</v>
      </c>
      <c r="GX206" s="60">
        <v>23</v>
      </c>
      <c r="GY206" s="60">
        <v>23</v>
      </c>
      <c r="GZ206" s="60">
        <v>36</v>
      </c>
      <c r="HA206" s="60">
        <v>24</v>
      </c>
      <c r="HB206" s="60">
        <v>28</v>
      </c>
      <c r="HC206" s="60">
        <v>32</v>
      </c>
      <c r="HD206" s="60"/>
      <c r="HE206" s="60"/>
      <c r="HF206" s="60"/>
      <c r="HG206" s="60"/>
      <c r="HH206" s="60"/>
      <c r="HI206" s="60"/>
      <c r="HJ206" s="60"/>
      <c r="HK206" s="60"/>
      <c r="HL206" s="60"/>
      <c r="HM206" s="60"/>
      <c r="HN206" s="60"/>
      <c r="HO206" s="60"/>
      <c r="HP206" s="60"/>
      <c r="HQ206" s="60"/>
      <c r="HR206" s="60"/>
      <c r="HS206" s="60"/>
      <c r="HT206" s="60"/>
      <c r="HU206" s="60"/>
      <c r="HV206" s="60"/>
    </row>
    <row r="207" spans="2:230" ht="15.75" thickBot="1">
      <c r="B207" s="60" t="s">
        <v>385</v>
      </c>
      <c r="C207" s="63" t="s">
        <v>1167</v>
      </c>
      <c r="D207" s="62"/>
      <c r="E207" s="60">
        <v>1043</v>
      </c>
      <c r="F207" s="60">
        <v>201</v>
      </c>
      <c r="G207" s="61">
        <f>(F207/E207)*100</f>
        <v>19.271332694151486</v>
      </c>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v>163</v>
      </c>
      <c r="BQ207" s="60">
        <v>132</v>
      </c>
      <c r="BR207" s="60">
        <v>132</v>
      </c>
      <c r="BS207" s="60">
        <v>155</v>
      </c>
      <c r="BT207" s="60"/>
      <c r="BU207" s="60"/>
      <c r="BV207" s="60"/>
      <c r="BW207" s="60"/>
      <c r="BX207" s="60"/>
      <c r="BY207" s="60"/>
      <c r="BZ207" s="60"/>
      <c r="CA207" s="60"/>
      <c r="CB207" s="60"/>
      <c r="CC207" s="60"/>
      <c r="CD207" s="60"/>
      <c r="CE207" s="60"/>
      <c r="CF207" s="60"/>
      <c r="CG207" s="60"/>
      <c r="CH207" s="60"/>
      <c r="CI207" s="60"/>
      <c r="CJ207" s="60"/>
      <c r="CK207" s="60"/>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60"/>
      <c r="EX207" s="60"/>
      <c r="EY207" s="60"/>
      <c r="EZ207" s="60"/>
      <c r="FA207" s="60"/>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60">
        <v>119</v>
      </c>
      <c r="GP207" s="60">
        <v>70</v>
      </c>
      <c r="GQ207" s="60">
        <v>124</v>
      </c>
      <c r="GR207" s="60">
        <v>59</v>
      </c>
      <c r="GS207" s="60">
        <v>164</v>
      </c>
      <c r="GT207" s="60">
        <v>26</v>
      </c>
      <c r="GU207" s="60">
        <v>77</v>
      </c>
      <c r="GV207" s="60">
        <v>101</v>
      </c>
      <c r="GW207" s="60">
        <v>123</v>
      </c>
      <c r="GX207" s="60">
        <v>117</v>
      </c>
      <c r="GY207" s="60">
        <v>126</v>
      </c>
      <c r="GZ207" s="60">
        <v>65</v>
      </c>
      <c r="HA207" s="60">
        <v>122</v>
      </c>
      <c r="HB207" s="60">
        <v>59</v>
      </c>
      <c r="HC207" s="60">
        <v>67</v>
      </c>
      <c r="HD207" s="60"/>
      <c r="HE207" s="60"/>
      <c r="HF207" s="60"/>
      <c r="HG207" s="60"/>
      <c r="HH207" s="60"/>
      <c r="HI207" s="60"/>
      <c r="HJ207" s="60"/>
      <c r="HK207" s="60"/>
      <c r="HL207" s="60"/>
      <c r="HM207" s="60"/>
      <c r="HN207" s="60"/>
      <c r="HO207" s="60"/>
      <c r="HP207" s="60"/>
      <c r="HQ207" s="60"/>
      <c r="HR207" s="60"/>
      <c r="HS207" s="60"/>
      <c r="HT207" s="60"/>
      <c r="HU207" s="60"/>
      <c r="HV207" s="60"/>
    </row>
    <row r="208" spans="2:230" ht="16.5" thickTop="1" thickBot="1">
      <c r="B208" s="56" t="s">
        <v>1163</v>
      </c>
      <c r="C208" s="59" t="s">
        <v>1162</v>
      </c>
      <c r="D208" s="58"/>
      <c r="E208" s="56">
        <f>SUM(E199:E207)</f>
        <v>15253</v>
      </c>
      <c r="F208" s="56">
        <f>SUM(F199:F207)</f>
        <v>2220</v>
      </c>
      <c r="G208" s="57">
        <f>(F208/E208)*100</f>
        <v>14.554513866124697</v>
      </c>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v>3</v>
      </c>
      <c r="BB208" s="56">
        <v>10</v>
      </c>
      <c r="BC208" s="56">
        <v>7</v>
      </c>
      <c r="BD208" s="56">
        <v>7</v>
      </c>
      <c r="BE208" s="56">
        <v>5</v>
      </c>
      <c r="BF208" s="56">
        <v>5</v>
      </c>
      <c r="BG208" s="56">
        <v>302</v>
      </c>
      <c r="BH208" s="56">
        <v>193</v>
      </c>
      <c r="BI208" s="56">
        <v>255</v>
      </c>
      <c r="BJ208" s="56">
        <v>261</v>
      </c>
      <c r="BK208" s="56">
        <v>281</v>
      </c>
      <c r="BL208" s="56">
        <v>10</v>
      </c>
      <c r="BM208" s="56">
        <v>6</v>
      </c>
      <c r="BN208" s="56">
        <v>8</v>
      </c>
      <c r="BO208" s="56">
        <v>8</v>
      </c>
      <c r="BP208" s="56">
        <v>745</v>
      </c>
      <c r="BQ208" s="56">
        <v>602</v>
      </c>
      <c r="BR208" s="56">
        <v>599</v>
      </c>
      <c r="BS208" s="56">
        <v>703</v>
      </c>
      <c r="BT208" s="56"/>
      <c r="BU208" s="56"/>
      <c r="BV208" s="56"/>
      <c r="BW208" s="56"/>
      <c r="BX208" s="56">
        <v>385</v>
      </c>
      <c r="BY208" s="56">
        <v>303</v>
      </c>
      <c r="BZ208" s="56">
        <v>170</v>
      </c>
      <c r="CA208" s="56">
        <v>389</v>
      </c>
      <c r="CB208" s="56">
        <v>228</v>
      </c>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v>814</v>
      </c>
      <c r="GP208" s="56">
        <v>1193</v>
      </c>
      <c r="GQ208" s="56">
        <v>876</v>
      </c>
      <c r="GR208" s="56">
        <v>1083</v>
      </c>
      <c r="GS208" s="56">
        <v>1221</v>
      </c>
      <c r="GT208" s="56">
        <v>826</v>
      </c>
      <c r="GU208" s="56">
        <v>1054</v>
      </c>
      <c r="GV208" s="56">
        <v>932</v>
      </c>
      <c r="GW208" s="56">
        <v>1100</v>
      </c>
      <c r="GX208" s="56">
        <v>848</v>
      </c>
      <c r="GY208" s="56">
        <v>906</v>
      </c>
      <c r="GZ208" s="56">
        <v>1076</v>
      </c>
      <c r="HA208" s="56">
        <v>1018</v>
      </c>
      <c r="HB208" s="56">
        <v>1050</v>
      </c>
      <c r="HC208" s="56">
        <v>1029</v>
      </c>
      <c r="HD208" s="56"/>
      <c r="HE208" s="56"/>
      <c r="HF208" s="56"/>
      <c r="HG208" s="56"/>
      <c r="HH208" s="56"/>
      <c r="HI208" s="56"/>
      <c r="HJ208" s="56"/>
      <c r="HK208" s="56"/>
      <c r="HL208" s="56"/>
      <c r="HM208" s="56"/>
      <c r="HN208" s="56"/>
      <c r="HO208" s="56"/>
      <c r="HP208" s="56"/>
      <c r="HQ208" s="56"/>
      <c r="HR208" s="56"/>
      <c r="HS208" s="56"/>
      <c r="HT208" s="56"/>
      <c r="HU208" s="56"/>
      <c r="HV208" s="56"/>
    </row>
    <row r="209" spans="2:230" ht="15.75" thickTop="1">
      <c r="B209" s="60" t="s">
        <v>185</v>
      </c>
      <c r="C209" s="63" t="s">
        <v>1166</v>
      </c>
      <c r="D209" s="62"/>
      <c r="E209" s="60">
        <v>814</v>
      </c>
      <c r="F209" s="60">
        <v>190</v>
      </c>
      <c r="G209" s="61">
        <f>(F209/E209)*100</f>
        <v>23.341523341523342</v>
      </c>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c r="BM209" s="60"/>
      <c r="BN209" s="60"/>
      <c r="BO209" s="60"/>
      <c r="BP209" s="60"/>
      <c r="BQ209" s="60"/>
      <c r="BR209" s="60"/>
      <c r="BS209" s="60"/>
      <c r="BT209" s="60"/>
      <c r="BU209" s="60"/>
      <c r="BV209" s="60"/>
      <c r="BW209" s="60"/>
      <c r="BX209" s="60"/>
      <c r="BY209" s="60"/>
      <c r="BZ209" s="60"/>
      <c r="CA209" s="60"/>
      <c r="CB209" s="60"/>
      <c r="CC209" s="60"/>
      <c r="CD209" s="60"/>
      <c r="CE209" s="60"/>
      <c r="CF209" s="60"/>
      <c r="CG209" s="60"/>
      <c r="CH209" s="60"/>
      <c r="CI209" s="60"/>
      <c r="CJ209" s="60"/>
      <c r="CK209" s="60"/>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c r="DQ209" s="60"/>
      <c r="DR209" s="60"/>
      <c r="DS209" s="60"/>
      <c r="DT209" s="60"/>
      <c r="DU209" s="60"/>
      <c r="DV209" s="60"/>
      <c r="DW209" s="60"/>
      <c r="DX209" s="60"/>
      <c r="DY209" s="60"/>
      <c r="DZ209" s="60"/>
      <c r="EA209" s="60"/>
      <c r="EB209" s="60"/>
      <c r="EC209" s="60"/>
      <c r="ED209" s="60"/>
      <c r="EE209" s="60"/>
      <c r="EF209" s="60"/>
      <c r="EG209" s="60"/>
      <c r="EH209" s="60"/>
      <c r="EI209" s="60"/>
      <c r="EJ209" s="60"/>
      <c r="EK209" s="60"/>
      <c r="EL209" s="60"/>
      <c r="EM209" s="60"/>
      <c r="EN209" s="60"/>
      <c r="EO209" s="60"/>
      <c r="EP209" s="60"/>
      <c r="EQ209" s="60"/>
      <c r="ER209" s="60"/>
      <c r="ES209" s="60"/>
      <c r="ET209" s="60"/>
      <c r="EU209" s="60"/>
      <c r="EV209" s="60"/>
      <c r="EW209" s="60"/>
      <c r="EX209" s="60"/>
      <c r="EY209" s="60"/>
      <c r="EZ209" s="60"/>
      <c r="FA209" s="60"/>
      <c r="FB209" s="60"/>
      <c r="FC209" s="60"/>
      <c r="FD209" s="60"/>
      <c r="FE209" s="60"/>
      <c r="FF209" s="60"/>
      <c r="FG209" s="60"/>
      <c r="FH209" s="60"/>
      <c r="FI209" s="60"/>
      <c r="FJ209" s="60"/>
      <c r="FK209" s="60"/>
      <c r="FL209" s="60"/>
      <c r="FM209" s="60"/>
      <c r="FN209" s="60"/>
      <c r="FO209" s="60"/>
      <c r="FP209" s="60"/>
      <c r="FQ209" s="60"/>
      <c r="FR209" s="60"/>
      <c r="FS209" s="60"/>
      <c r="FT209" s="60"/>
      <c r="FU209" s="60"/>
      <c r="FV209" s="60"/>
      <c r="FW209" s="60"/>
      <c r="FX209" s="60"/>
      <c r="FY209" s="60"/>
      <c r="FZ209" s="60"/>
      <c r="GA209" s="60"/>
      <c r="GB209" s="60"/>
      <c r="GC209" s="60"/>
      <c r="GD209" s="60"/>
      <c r="GE209" s="60"/>
      <c r="GF209" s="60"/>
      <c r="GG209" s="60"/>
      <c r="GH209" s="60"/>
      <c r="GI209" s="60"/>
      <c r="GJ209" s="60"/>
      <c r="GK209" s="60"/>
      <c r="GL209" s="60"/>
      <c r="GM209" s="60"/>
      <c r="GN209" s="60"/>
      <c r="GO209" s="60"/>
      <c r="GP209" s="60"/>
      <c r="GQ209" s="60"/>
      <c r="GR209" s="60"/>
      <c r="GS209" s="60"/>
      <c r="GT209" s="60"/>
      <c r="GU209" s="60"/>
      <c r="GV209" s="60"/>
      <c r="GW209" s="60"/>
      <c r="GX209" s="60"/>
      <c r="GY209" s="60"/>
      <c r="GZ209" s="60"/>
      <c r="HA209" s="60"/>
      <c r="HB209" s="60"/>
      <c r="HC209" s="60"/>
      <c r="HD209" s="60">
        <v>143</v>
      </c>
      <c r="HE209" s="60">
        <v>137</v>
      </c>
      <c r="HF209" s="60">
        <v>141</v>
      </c>
      <c r="HG209" s="60">
        <v>135</v>
      </c>
      <c r="HH209" s="60">
        <v>116</v>
      </c>
      <c r="HI209" s="60">
        <v>127</v>
      </c>
      <c r="HJ209" s="60">
        <v>119</v>
      </c>
      <c r="HK209" s="60">
        <v>119</v>
      </c>
      <c r="HL209" s="60"/>
      <c r="HM209" s="60"/>
      <c r="HN209" s="60"/>
      <c r="HO209" s="60"/>
      <c r="HP209" s="60"/>
      <c r="HQ209" s="60"/>
      <c r="HR209" s="60"/>
      <c r="HS209" s="60"/>
      <c r="HT209" s="60"/>
      <c r="HU209" s="60"/>
      <c r="HV209" s="60"/>
    </row>
    <row r="210" spans="2:230">
      <c r="B210" s="60" t="s">
        <v>186</v>
      </c>
      <c r="C210" s="63" t="s">
        <v>1166</v>
      </c>
      <c r="D210" s="62"/>
      <c r="E210" s="60">
        <v>925</v>
      </c>
      <c r="F210" s="60">
        <v>109</v>
      </c>
      <c r="G210" s="61">
        <f>(F210/E210)*100</f>
        <v>11.783783783783784</v>
      </c>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c r="BM210" s="60"/>
      <c r="BN210" s="60"/>
      <c r="BO210" s="60"/>
      <c r="BP210" s="60"/>
      <c r="BQ210" s="60"/>
      <c r="BR210" s="60"/>
      <c r="BS210" s="60"/>
      <c r="BT210" s="60"/>
      <c r="BU210" s="60"/>
      <c r="BV210" s="60"/>
      <c r="BW210" s="60"/>
      <c r="BX210" s="60"/>
      <c r="BY210" s="60"/>
      <c r="BZ210" s="60"/>
      <c r="CA210" s="60"/>
      <c r="CB210" s="60"/>
      <c r="CC210" s="60"/>
      <c r="CD210" s="60"/>
      <c r="CE210" s="60"/>
      <c r="CF210" s="60"/>
      <c r="CG210" s="60"/>
      <c r="CH210" s="60"/>
      <c r="CI210" s="60"/>
      <c r="CJ210" s="60"/>
      <c r="CK210" s="60"/>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c r="DQ210" s="60"/>
      <c r="DR210" s="60"/>
      <c r="DS210" s="60"/>
      <c r="DT210" s="60"/>
      <c r="DU210" s="60"/>
      <c r="DV210" s="60"/>
      <c r="DW210" s="60"/>
      <c r="DX210" s="60"/>
      <c r="DY210" s="60"/>
      <c r="DZ210" s="60"/>
      <c r="EA210" s="60"/>
      <c r="EB210" s="60"/>
      <c r="EC210" s="60"/>
      <c r="ED210" s="60"/>
      <c r="EE210" s="60"/>
      <c r="EF210" s="60"/>
      <c r="EG210" s="60"/>
      <c r="EH210" s="60"/>
      <c r="EI210" s="60"/>
      <c r="EJ210" s="60"/>
      <c r="EK210" s="60"/>
      <c r="EL210" s="60"/>
      <c r="EM210" s="60"/>
      <c r="EN210" s="60"/>
      <c r="EO210" s="60"/>
      <c r="EP210" s="60"/>
      <c r="EQ210" s="60"/>
      <c r="ER210" s="60"/>
      <c r="ES210" s="60"/>
      <c r="ET210" s="60"/>
      <c r="EU210" s="60"/>
      <c r="EV210" s="60"/>
      <c r="EW210" s="60"/>
      <c r="EX210" s="60"/>
      <c r="EY210" s="60"/>
      <c r="EZ210" s="60"/>
      <c r="FA210" s="60"/>
      <c r="FB210" s="60"/>
      <c r="FC210" s="60"/>
      <c r="FD210" s="60"/>
      <c r="FE210" s="60"/>
      <c r="FF210" s="60"/>
      <c r="FG210" s="60"/>
      <c r="FH210" s="60"/>
      <c r="FI210" s="60"/>
      <c r="FJ210" s="60"/>
      <c r="FK210" s="60"/>
      <c r="FL210" s="60"/>
      <c r="FM210" s="60"/>
      <c r="FN210" s="60"/>
      <c r="FO210" s="60"/>
      <c r="FP210" s="60"/>
      <c r="FQ210" s="60"/>
      <c r="FR210" s="60"/>
      <c r="FS210" s="60"/>
      <c r="FT210" s="60"/>
      <c r="FU210" s="60"/>
      <c r="FV210" s="60"/>
      <c r="FW210" s="60"/>
      <c r="FX210" s="60"/>
      <c r="FY210" s="60"/>
      <c r="FZ210" s="60"/>
      <c r="GA210" s="60"/>
      <c r="GB210" s="60"/>
      <c r="GC210" s="60"/>
      <c r="GD210" s="60"/>
      <c r="GE210" s="60"/>
      <c r="GF210" s="60"/>
      <c r="GG210" s="60"/>
      <c r="GH210" s="60"/>
      <c r="GI210" s="60"/>
      <c r="GJ210" s="60"/>
      <c r="GK210" s="60"/>
      <c r="GL210" s="60"/>
      <c r="GM210" s="60"/>
      <c r="GN210" s="60"/>
      <c r="GO210" s="60"/>
      <c r="GP210" s="60"/>
      <c r="GQ210" s="60"/>
      <c r="GR210" s="60"/>
      <c r="GS210" s="60"/>
      <c r="GT210" s="60"/>
      <c r="GU210" s="60"/>
      <c r="GV210" s="60"/>
      <c r="GW210" s="60"/>
      <c r="GX210" s="60"/>
      <c r="GY210" s="60"/>
      <c r="GZ210" s="60"/>
      <c r="HA210" s="60"/>
      <c r="HB210" s="60"/>
      <c r="HC210" s="60"/>
      <c r="HD210" s="60">
        <v>89</v>
      </c>
      <c r="HE210" s="60">
        <v>86</v>
      </c>
      <c r="HF210" s="60">
        <v>88</v>
      </c>
      <c r="HG210" s="60">
        <v>83</v>
      </c>
      <c r="HH210" s="60">
        <v>75</v>
      </c>
      <c r="HI210" s="60">
        <v>81</v>
      </c>
      <c r="HJ210" s="60">
        <v>79</v>
      </c>
      <c r="HK210" s="60">
        <v>81</v>
      </c>
      <c r="HL210" s="60"/>
      <c r="HM210" s="60"/>
      <c r="HN210" s="60"/>
      <c r="HO210" s="60"/>
      <c r="HP210" s="60"/>
      <c r="HQ210" s="60"/>
      <c r="HR210" s="60"/>
      <c r="HS210" s="60"/>
      <c r="HT210" s="60"/>
      <c r="HU210" s="60"/>
      <c r="HV210" s="60"/>
    </row>
    <row r="211" spans="2:230">
      <c r="B211" s="60" t="s">
        <v>187</v>
      </c>
      <c r="C211" s="63" t="s">
        <v>1166</v>
      </c>
      <c r="D211" s="62"/>
      <c r="E211" s="60">
        <v>1232</v>
      </c>
      <c r="F211" s="60">
        <v>133</v>
      </c>
      <c r="G211" s="61">
        <f>(F211/E211)*100</f>
        <v>10.795454545454545</v>
      </c>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c r="DQ211" s="60"/>
      <c r="DR211" s="60"/>
      <c r="DS211" s="60"/>
      <c r="DT211" s="60"/>
      <c r="DU211" s="60"/>
      <c r="DV211" s="60"/>
      <c r="DW211" s="60"/>
      <c r="DX211" s="60"/>
      <c r="DY211" s="60"/>
      <c r="DZ211" s="60"/>
      <c r="EA211" s="60"/>
      <c r="EB211" s="60"/>
      <c r="EC211" s="60"/>
      <c r="ED211" s="60"/>
      <c r="EE211" s="60"/>
      <c r="EF211" s="60"/>
      <c r="EG211" s="60"/>
      <c r="EH211" s="60"/>
      <c r="EI211" s="60"/>
      <c r="EJ211" s="60"/>
      <c r="EK211" s="60"/>
      <c r="EL211" s="60"/>
      <c r="EM211" s="60"/>
      <c r="EN211" s="60"/>
      <c r="EO211" s="60"/>
      <c r="EP211" s="60"/>
      <c r="EQ211" s="60"/>
      <c r="ER211" s="60"/>
      <c r="ES211" s="60"/>
      <c r="ET211" s="60"/>
      <c r="EU211" s="60"/>
      <c r="EV211" s="60"/>
      <c r="EW211" s="60"/>
      <c r="EX211" s="60"/>
      <c r="EY211" s="60"/>
      <c r="EZ211" s="60"/>
      <c r="FA211" s="60"/>
      <c r="FB211" s="60"/>
      <c r="FC211" s="60"/>
      <c r="FD211" s="60"/>
      <c r="FE211" s="60"/>
      <c r="FF211" s="60"/>
      <c r="FG211" s="60"/>
      <c r="FH211" s="60"/>
      <c r="FI211" s="60"/>
      <c r="FJ211" s="60"/>
      <c r="FK211" s="60"/>
      <c r="FL211" s="60"/>
      <c r="FM211" s="60"/>
      <c r="FN211" s="60"/>
      <c r="FO211" s="60"/>
      <c r="FP211" s="60"/>
      <c r="FQ211" s="60"/>
      <c r="FR211" s="60"/>
      <c r="FS211" s="60"/>
      <c r="FT211" s="60"/>
      <c r="FU211" s="60"/>
      <c r="FV211" s="60"/>
      <c r="FW211" s="60"/>
      <c r="FX211" s="60"/>
      <c r="FY211" s="60"/>
      <c r="FZ211" s="60"/>
      <c r="GA211" s="60"/>
      <c r="GB211" s="60"/>
      <c r="GC211" s="60"/>
      <c r="GD211" s="60"/>
      <c r="GE211" s="60"/>
      <c r="GF211" s="60"/>
      <c r="GG211" s="60"/>
      <c r="GH211" s="60"/>
      <c r="GI211" s="60"/>
      <c r="GJ211" s="60"/>
      <c r="GK211" s="60"/>
      <c r="GL211" s="60"/>
      <c r="GM211" s="60"/>
      <c r="GN211" s="60"/>
      <c r="GO211" s="60"/>
      <c r="GP211" s="60"/>
      <c r="GQ211" s="60"/>
      <c r="GR211" s="60"/>
      <c r="GS211" s="60"/>
      <c r="GT211" s="60"/>
      <c r="GU211" s="60"/>
      <c r="GV211" s="60"/>
      <c r="GW211" s="60"/>
      <c r="GX211" s="60"/>
      <c r="GY211" s="60"/>
      <c r="GZ211" s="60"/>
      <c r="HA211" s="60"/>
      <c r="HB211" s="60"/>
      <c r="HC211" s="60"/>
      <c r="HD211" s="60">
        <v>109</v>
      </c>
      <c r="HE211" s="60">
        <v>108</v>
      </c>
      <c r="HF211" s="60">
        <v>105</v>
      </c>
      <c r="HG211" s="60">
        <v>95</v>
      </c>
      <c r="HH211" s="60">
        <v>88</v>
      </c>
      <c r="HI211" s="60">
        <v>95</v>
      </c>
      <c r="HJ211" s="60">
        <v>95</v>
      </c>
      <c r="HK211" s="60">
        <v>93</v>
      </c>
      <c r="HL211" s="60"/>
      <c r="HM211" s="60"/>
      <c r="HN211" s="60"/>
      <c r="HO211" s="60"/>
      <c r="HP211" s="60"/>
      <c r="HQ211" s="60"/>
      <c r="HR211" s="60"/>
      <c r="HS211" s="60"/>
      <c r="HT211" s="60"/>
      <c r="HU211" s="60"/>
      <c r="HV211" s="60"/>
    </row>
    <row r="212" spans="2:230">
      <c r="B212" s="60" t="s">
        <v>188</v>
      </c>
      <c r="C212" s="63" t="s">
        <v>1166</v>
      </c>
      <c r="D212" s="62"/>
      <c r="E212" s="60">
        <v>478</v>
      </c>
      <c r="F212" s="60">
        <v>85</v>
      </c>
      <c r="G212" s="61">
        <f>(F212/E212)*100</f>
        <v>17.782426778242677</v>
      </c>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c r="BM212" s="60"/>
      <c r="BN212" s="60"/>
      <c r="BO212" s="60"/>
      <c r="BP212" s="60"/>
      <c r="BQ212" s="60"/>
      <c r="BR212" s="60"/>
      <c r="BS212" s="60"/>
      <c r="BT212" s="60"/>
      <c r="BU212" s="60"/>
      <c r="BV212" s="60"/>
      <c r="BW212" s="60"/>
      <c r="BX212" s="60"/>
      <c r="BY212" s="60"/>
      <c r="BZ212" s="60"/>
      <c r="CA212" s="60"/>
      <c r="CB212" s="60"/>
      <c r="CC212" s="60"/>
      <c r="CD212" s="60"/>
      <c r="CE212" s="60"/>
      <c r="CF212" s="60"/>
      <c r="CG212" s="60"/>
      <c r="CH212" s="60"/>
      <c r="CI212" s="60"/>
      <c r="CJ212" s="60"/>
      <c r="CK212" s="60"/>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c r="DQ212" s="60"/>
      <c r="DR212" s="60"/>
      <c r="DS212" s="60"/>
      <c r="DT212" s="60"/>
      <c r="DU212" s="60"/>
      <c r="DV212" s="60"/>
      <c r="DW212" s="60"/>
      <c r="DX212" s="60"/>
      <c r="DY212" s="60"/>
      <c r="DZ212" s="60"/>
      <c r="EA212" s="60"/>
      <c r="EB212" s="60"/>
      <c r="EC212" s="60"/>
      <c r="ED212" s="60"/>
      <c r="EE212" s="60"/>
      <c r="EF212" s="60"/>
      <c r="EG212" s="60"/>
      <c r="EH212" s="60"/>
      <c r="EI212" s="60"/>
      <c r="EJ212" s="60"/>
      <c r="EK212" s="60"/>
      <c r="EL212" s="60"/>
      <c r="EM212" s="60"/>
      <c r="EN212" s="60"/>
      <c r="EO212" s="60"/>
      <c r="EP212" s="60"/>
      <c r="EQ212" s="60"/>
      <c r="ER212" s="60"/>
      <c r="ES212" s="60"/>
      <c r="ET212" s="60"/>
      <c r="EU212" s="60"/>
      <c r="EV212" s="60"/>
      <c r="EW212" s="60"/>
      <c r="EX212" s="60"/>
      <c r="EY212" s="60"/>
      <c r="EZ212" s="60"/>
      <c r="FA212" s="60"/>
      <c r="FB212" s="60"/>
      <c r="FC212" s="60"/>
      <c r="FD212" s="60"/>
      <c r="FE212" s="60"/>
      <c r="FF212" s="60"/>
      <c r="FG212" s="60"/>
      <c r="FH212" s="60"/>
      <c r="FI212" s="60"/>
      <c r="FJ212" s="60"/>
      <c r="FK212" s="60"/>
      <c r="FL212" s="60"/>
      <c r="FM212" s="60"/>
      <c r="FN212" s="60"/>
      <c r="FO212" s="60"/>
      <c r="FP212" s="60"/>
      <c r="FQ212" s="60"/>
      <c r="FR212" s="60"/>
      <c r="FS212" s="60"/>
      <c r="FT212" s="60"/>
      <c r="FU212" s="60"/>
      <c r="FV212" s="60"/>
      <c r="FW212" s="60"/>
      <c r="FX212" s="60"/>
      <c r="FY212" s="60"/>
      <c r="FZ212" s="60"/>
      <c r="GA212" s="60"/>
      <c r="GB212" s="60"/>
      <c r="GC212" s="60"/>
      <c r="GD212" s="60"/>
      <c r="GE212" s="60"/>
      <c r="GF212" s="60"/>
      <c r="GG212" s="60"/>
      <c r="GH212" s="60"/>
      <c r="GI212" s="60"/>
      <c r="GJ212" s="60"/>
      <c r="GK212" s="60"/>
      <c r="GL212" s="60"/>
      <c r="GM212" s="60"/>
      <c r="GN212" s="60"/>
      <c r="GO212" s="60"/>
      <c r="GP212" s="60"/>
      <c r="GQ212" s="60"/>
      <c r="GR212" s="60"/>
      <c r="GS212" s="60"/>
      <c r="GT212" s="60"/>
      <c r="GU212" s="60"/>
      <c r="GV212" s="60"/>
      <c r="GW212" s="60"/>
      <c r="GX212" s="60"/>
      <c r="GY212" s="60"/>
      <c r="GZ212" s="60"/>
      <c r="HA212" s="60"/>
      <c r="HB212" s="60"/>
      <c r="HC212" s="60"/>
      <c r="HD212" s="60">
        <v>62</v>
      </c>
      <c r="HE212" s="60">
        <v>57</v>
      </c>
      <c r="HF212" s="60">
        <v>57</v>
      </c>
      <c r="HG212" s="60">
        <v>52</v>
      </c>
      <c r="HH212" s="60">
        <v>50</v>
      </c>
      <c r="HI212" s="60">
        <v>49</v>
      </c>
      <c r="HJ212" s="60">
        <v>57</v>
      </c>
      <c r="HK212" s="60">
        <v>50</v>
      </c>
      <c r="HL212" s="60"/>
      <c r="HM212" s="60"/>
      <c r="HN212" s="60"/>
      <c r="HO212" s="60"/>
      <c r="HP212" s="60"/>
      <c r="HQ212" s="60"/>
      <c r="HR212" s="60"/>
      <c r="HS212" s="60"/>
      <c r="HT212" s="60"/>
      <c r="HU212" s="60"/>
      <c r="HV212" s="60"/>
    </row>
    <row r="213" spans="2:230">
      <c r="B213" s="60" t="s">
        <v>189</v>
      </c>
      <c r="C213" s="63" t="s">
        <v>1166</v>
      </c>
      <c r="D213" s="62"/>
      <c r="E213" s="60">
        <v>988</v>
      </c>
      <c r="F213" s="60">
        <v>165</v>
      </c>
      <c r="G213" s="61">
        <f>(F213/E213)*100</f>
        <v>16.700404858299596</v>
      </c>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60"/>
      <c r="CD213" s="60"/>
      <c r="CE213" s="60"/>
      <c r="CF213" s="60"/>
      <c r="CG213" s="60"/>
      <c r="CH213" s="60"/>
      <c r="CI213" s="60"/>
      <c r="CJ213" s="60"/>
      <c r="CK213" s="60"/>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c r="DQ213" s="60"/>
      <c r="DR213" s="60"/>
      <c r="DS213" s="60"/>
      <c r="DT213" s="60"/>
      <c r="DU213" s="60"/>
      <c r="DV213" s="60"/>
      <c r="DW213" s="60"/>
      <c r="DX213" s="60"/>
      <c r="DY213" s="60"/>
      <c r="DZ213" s="60"/>
      <c r="EA213" s="60"/>
      <c r="EB213" s="60"/>
      <c r="EC213" s="60"/>
      <c r="ED213" s="60"/>
      <c r="EE213" s="60"/>
      <c r="EF213" s="60"/>
      <c r="EG213" s="60"/>
      <c r="EH213" s="60"/>
      <c r="EI213" s="60"/>
      <c r="EJ213" s="60"/>
      <c r="EK213" s="60"/>
      <c r="EL213" s="60"/>
      <c r="EM213" s="60"/>
      <c r="EN213" s="60"/>
      <c r="EO213" s="60"/>
      <c r="EP213" s="60"/>
      <c r="EQ213" s="60"/>
      <c r="ER213" s="60"/>
      <c r="ES213" s="60"/>
      <c r="ET213" s="60"/>
      <c r="EU213" s="60"/>
      <c r="EV213" s="60"/>
      <c r="EW213" s="60"/>
      <c r="EX213" s="60"/>
      <c r="EY213" s="60"/>
      <c r="EZ213" s="60"/>
      <c r="FA213" s="60"/>
      <c r="FB213" s="60"/>
      <c r="FC213" s="60"/>
      <c r="FD213" s="60"/>
      <c r="FE213" s="60"/>
      <c r="FF213" s="60"/>
      <c r="FG213" s="60"/>
      <c r="FH213" s="60"/>
      <c r="FI213" s="60"/>
      <c r="FJ213" s="60"/>
      <c r="FK213" s="60"/>
      <c r="FL213" s="60"/>
      <c r="FM213" s="60"/>
      <c r="FN213" s="60"/>
      <c r="FO213" s="60"/>
      <c r="FP213" s="60"/>
      <c r="FQ213" s="60"/>
      <c r="FR213" s="60"/>
      <c r="FS213" s="60"/>
      <c r="FT213" s="60"/>
      <c r="FU213" s="60"/>
      <c r="FV213" s="60"/>
      <c r="FW213" s="60"/>
      <c r="FX213" s="60"/>
      <c r="FY213" s="60"/>
      <c r="FZ213" s="60"/>
      <c r="GA213" s="60"/>
      <c r="GB213" s="60"/>
      <c r="GC213" s="60"/>
      <c r="GD213" s="60"/>
      <c r="GE213" s="60"/>
      <c r="GF213" s="60"/>
      <c r="GG213" s="60"/>
      <c r="GH213" s="60"/>
      <c r="GI213" s="60"/>
      <c r="GJ213" s="60"/>
      <c r="GK213" s="60"/>
      <c r="GL213" s="60"/>
      <c r="GM213" s="60"/>
      <c r="GN213" s="60"/>
      <c r="GO213" s="60"/>
      <c r="GP213" s="60"/>
      <c r="GQ213" s="60"/>
      <c r="GR213" s="60"/>
      <c r="GS213" s="60"/>
      <c r="GT213" s="60"/>
      <c r="GU213" s="60"/>
      <c r="GV213" s="60"/>
      <c r="GW213" s="60"/>
      <c r="GX213" s="60"/>
      <c r="GY213" s="60"/>
      <c r="GZ213" s="60"/>
      <c r="HA213" s="60"/>
      <c r="HB213" s="60"/>
      <c r="HC213" s="60"/>
      <c r="HD213" s="60">
        <v>113</v>
      </c>
      <c r="HE213" s="60">
        <v>108</v>
      </c>
      <c r="HF213" s="60">
        <v>112</v>
      </c>
      <c r="HG213" s="60">
        <v>96</v>
      </c>
      <c r="HH213" s="60">
        <v>92</v>
      </c>
      <c r="HI213" s="60">
        <v>93</v>
      </c>
      <c r="HJ213" s="60">
        <v>98</v>
      </c>
      <c r="HK213" s="60">
        <v>94</v>
      </c>
      <c r="HL213" s="60"/>
      <c r="HM213" s="60"/>
      <c r="HN213" s="60"/>
      <c r="HO213" s="60"/>
      <c r="HP213" s="60"/>
      <c r="HQ213" s="60"/>
      <c r="HR213" s="60"/>
      <c r="HS213" s="60"/>
      <c r="HT213" s="60"/>
      <c r="HU213" s="60"/>
      <c r="HV213" s="60"/>
    </row>
    <row r="214" spans="2:230">
      <c r="B214" s="60" t="s">
        <v>190</v>
      </c>
      <c r="C214" s="63" t="s">
        <v>1166</v>
      </c>
      <c r="D214" s="62"/>
      <c r="E214" s="60">
        <v>1001</v>
      </c>
      <c r="F214" s="60">
        <v>157</v>
      </c>
      <c r="G214" s="61">
        <f>(F214/E214)*100</f>
        <v>15.684315684315683</v>
      </c>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60"/>
      <c r="CD214" s="60"/>
      <c r="CE214" s="60"/>
      <c r="CF214" s="60"/>
      <c r="CG214" s="60"/>
      <c r="CH214" s="60"/>
      <c r="CI214" s="60"/>
      <c r="CJ214" s="60"/>
      <c r="CK214" s="60"/>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c r="DQ214" s="60"/>
      <c r="DR214" s="60"/>
      <c r="DS214" s="60"/>
      <c r="DT214" s="60"/>
      <c r="DU214" s="60"/>
      <c r="DV214" s="60"/>
      <c r="DW214" s="60"/>
      <c r="DX214" s="60"/>
      <c r="DY214" s="60"/>
      <c r="DZ214" s="60"/>
      <c r="EA214" s="60"/>
      <c r="EB214" s="60"/>
      <c r="EC214" s="60"/>
      <c r="ED214" s="60"/>
      <c r="EE214" s="60"/>
      <c r="EF214" s="60"/>
      <c r="EG214" s="60"/>
      <c r="EH214" s="60"/>
      <c r="EI214" s="60"/>
      <c r="EJ214" s="60"/>
      <c r="EK214" s="60"/>
      <c r="EL214" s="60"/>
      <c r="EM214" s="60"/>
      <c r="EN214" s="60"/>
      <c r="EO214" s="60"/>
      <c r="EP214" s="60"/>
      <c r="EQ214" s="60"/>
      <c r="ER214" s="60"/>
      <c r="ES214" s="60"/>
      <c r="ET214" s="60"/>
      <c r="EU214" s="60"/>
      <c r="EV214" s="60"/>
      <c r="EW214" s="60"/>
      <c r="EX214" s="60"/>
      <c r="EY214" s="60"/>
      <c r="EZ214" s="60"/>
      <c r="FA214" s="60"/>
      <c r="FB214" s="60"/>
      <c r="FC214" s="60"/>
      <c r="FD214" s="60"/>
      <c r="FE214" s="60"/>
      <c r="FF214" s="60"/>
      <c r="FG214" s="60"/>
      <c r="FH214" s="60"/>
      <c r="FI214" s="60"/>
      <c r="FJ214" s="60"/>
      <c r="FK214" s="60"/>
      <c r="FL214" s="60"/>
      <c r="FM214" s="60"/>
      <c r="FN214" s="60"/>
      <c r="FO214" s="60"/>
      <c r="FP214" s="60"/>
      <c r="FQ214" s="60"/>
      <c r="FR214" s="60"/>
      <c r="FS214" s="60"/>
      <c r="FT214" s="60"/>
      <c r="FU214" s="60"/>
      <c r="FV214" s="60"/>
      <c r="FW214" s="60"/>
      <c r="FX214" s="60"/>
      <c r="FY214" s="60"/>
      <c r="FZ214" s="60"/>
      <c r="GA214" s="60"/>
      <c r="GB214" s="60"/>
      <c r="GC214" s="60"/>
      <c r="GD214" s="60"/>
      <c r="GE214" s="60"/>
      <c r="GF214" s="60"/>
      <c r="GG214" s="60"/>
      <c r="GH214" s="60"/>
      <c r="GI214" s="60"/>
      <c r="GJ214" s="60"/>
      <c r="GK214" s="60"/>
      <c r="GL214" s="60"/>
      <c r="GM214" s="60"/>
      <c r="GN214" s="60"/>
      <c r="GO214" s="60"/>
      <c r="GP214" s="60"/>
      <c r="GQ214" s="60"/>
      <c r="GR214" s="60"/>
      <c r="GS214" s="60"/>
      <c r="GT214" s="60"/>
      <c r="GU214" s="60"/>
      <c r="GV214" s="60"/>
      <c r="GW214" s="60"/>
      <c r="GX214" s="60"/>
      <c r="GY214" s="60"/>
      <c r="GZ214" s="60"/>
      <c r="HA214" s="60"/>
      <c r="HB214" s="60"/>
      <c r="HC214" s="60"/>
      <c r="HD214" s="60">
        <v>122</v>
      </c>
      <c r="HE214" s="60">
        <v>120</v>
      </c>
      <c r="HF214" s="60">
        <v>119</v>
      </c>
      <c r="HG214" s="60">
        <v>118</v>
      </c>
      <c r="HH214" s="60">
        <v>106</v>
      </c>
      <c r="HI214" s="60">
        <v>106</v>
      </c>
      <c r="HJ214" s="60">
        <v>108</v>
      </c>
      <c r="HK214" s="60">
        <v>103</v>
      </c>
      <c r="HL214" s="60"/>
      <c r="HM214" s="60"/>
      <c r="HN214" s="60"/>
      <c r="HO214" s="60"/>
      <c r="HP214" s="60"/>
      <c r="HQ214" s="60"/>
      <c r="HR214" s="60"/>
      <c r="HS214" s="60"/>
      <c r="HT214" s="60"/>
      <c r="HU214" s="60"/>
      <c r="HV214" s="60"/>
    </row>
    <row r="215" spans="2:230">
      <c r="B215" s="60" t="s">
        <v>191</v>
      </c>
      <c r="C215" s="63" t="s">
        <v>1166</v>
      </c>
      <c r="D215" s="62"/>
      <c r="E215" s="60">
        <v>1123</v>
      </c>
      <c r="F215" s="60">
        <v>250</v>
      </c>
      <c r="G215" s="61">
        <f>(F215/E215)*100</f>
        <v>22.261798753339271</v>
      </c>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v>80</v>
      </c>
      <c r="CO215" s="60">
        <v>87</v>
      </c>
      <c r="CP215" s="60">
        <v>70</v>
      </c>
      <c r="CQ215" s="60">
        <v>87</v>
      </c>
      <c r="CR215" s="60">
        <v>64</v>
      </c>
      <c r="CS215" s="60">
        <v>78</v>
      </c>
      <c r="CT215" s="60">
        <v>71</v>
      </c>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c r="DQ215" s="60"/>
      <c r="DR215" s="60"/>
      <c r="DS215" s="60"/>
      <c r="DT215" s="60"/>
      <c r="DU215" s="60"/>
      <c r="DV215" s="60"/>
      <c r="DW215" s="60"/>
      <c r="DX215" s="60"/>
      <c r="DY215" s="60"/>
      <c r="DZ215" s="60"/>
      <c r="EA215" s="60"/>
      <c r="EB215" s="60"/>
      <c r="EC215" s="60"/>
      <c r="ED215" s="60"/>
      <c r="EE215" s="60"/>
      <c r="EF215" s="60"/>
      <c r="EG215" s="60"/>
      <c r="EH215" s="60"/>
      <c r="EI215" s="60"/>
      <c r="EJ215" s="60"/>
      <c r="EK215" s="60"/>
      <c r="EL215" s="60"/>
      <c r="EM215" s="60"/>
      <c r="EN215" s="60"/>
      <c r="EO215" s="60"/>
      <c r="EP215" s="60"/>
      <c r="EQ215" s="60"/>
      <c r="ER215" s="60"/>
      <c r="ES215" s="60"/>
      <c r="ET215" s="60"/>
      <c r="EU215" s="60"/>
      <c r="EV215" s="60"/>
      <c r="EW215" s="60"/>
      <c r="EX215" s="60"/>
      <c r="EY215" s="60"/>
      <c r="EZ215" s="60"/>
      <c r="FA215" s="60"/>
      <c r="FB215" s="60"/>
      <c r="FC215" s="60"/>
      <c r="FD215" s="60"/>
      <c r="FE215" s="60"/>
      <c r="FF215" s="60"/>
      <c r="FG215" s="60"/>
      <c r="FH215" s="60"/>
      <c r="FI215" s="60"/>
      <c r="FJ215" s="60"/>
      <c r="FK215" s="60"/>
      <c r="FL215" s="60"/>
      <c r="FM215" s="60"/>
      <c r="FN215" s="60"/>
      <c r="FO215" s="60"/>
      <c r="FP215" s="60"/>
      <c r="FQ215" s="60"/>
      <c r="FR215" s="60"/>
      <c r="FS215" s="60"/>
      <c r="FT215" s="60"/>
      <c r="FU215" s="60"/>
      <c r="FV215" s="60"/>
      <c r="FW215" s="60"/>
      <c r="FX215" s="60"/>
      <c r="FY215" s="60"/>
      <c r="FZ215" s="60"/>
      <c r="GA215" s="60"/>
      <c r="GB215" s="60"/>
      <c r="GC215" s="60"/>
      <c r="GD215" s="60"/>
      <c r="GE215" s="60"/>
      <c r="GF215" s="60"/>
      <c r="GG215" s="60"/>
      <c r="GH215" s="60"/>
      <c r="GI215" s="60"/>
      <c r="GJ215" s="60"/>
      <c r="GK215" s="60"/>
      <c r="GL215" s="60"/>
      <c r="GM215" s="60"/>
      <c r="GN215" s="60"/>
      <c r="GO215" s="60"/>
      <c r="GP215" s="60"/>
      <c r="GQ215" s="60"/>
      <c r="GR215" s="60"/>
      <c r="GS215" s="60"/>
      <c r="GT215" s="60"/>
      <c r="GU215" s="60"/>
      <c r="GV215" s="60"/>
      <c r="GW215" s="60"/>
      <c r="GX215" s="60"/>
      <c r="GY215" s="60"/>
      <c r="GZ215" s="60"/>
      <c r="HA215" s="60"/>
      <c r="HB215" s="60"/>
      <c r="HC215" s="60"/>
      <c r="HD215" s="60">
        <v>184</v>
      </c>
      <c r="HE215" s="60">
        <v>181</v>
      </c>
      <c r="HF215" s="60">
        <v>164</v>
      </c>
      <c r="HG215" s="60">
        <v>174</v>
      </c>
      <c r="HH215" s="60">
        <v>143</v>
      </c>
      <c r="HI215" s="60">
        <v>145</v>
      </c>
      <c r="HJ215" s="60">
        <v>158</v>
      </c>
      <c r="HK215" s="60">
        <v>146</v>
      </c>
      <c r="HL215" s="60"/>
      <c r="HM215" s="60"/>
      <c r="HN215" s="60"/>
      <c r="HO215" s="60"/>
      <c r="HP215" s="60"/>
      <c r="HQ215" s="60"/>
      <c r="HR215" s="60"/>
      <c r="HS215" s="60"/>
      <c r="HT215" s="60"/>
      <c r="HU215" s="60"/>
      <c r="HV215" s="60"/>
    </row>
    <row r="216" spans="2:230">
      <c r="B216" s="60" t="s">
        <v>192</v>
      </c>
      <c r="C216" s="63" t="s">
        <v>1166</v>
      </c>
      <c r="D216" s="62"/>
      <c r="E216" s="60">
        <v>1187</v>
      </c>
      <c r="F216" s="60">
        <v>237</v>
      </c>
      <c r="G216" s="61">
        <f>(F216/E216)*100</f>
        <v>19.966301600673969</v>
      </c>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60"/>
      <c r="CD216" s="60"/>
      <c r="CE216" s="60"/>
      <c r="CF216" s="60"/>
      <c r="CG216" s="60"/>
      <c r="CH216" s="60"/>
      <c r="CI216" s="60"/>
      <c r="CJ216" s="60"/>
      <c r="CK216" s="60"/>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c r="DQ216" s="60"/>
      <c r="DR216" s="60"/>
      <c r="DS216" s="60"/>
      <c r="DT216" s="60"/>
      <c r="DU216" s="60"/>
      <c r="DV216" s="60"/>
      <c r="DW216" s="60"/>
      <c r="DX216" s="60"/>
      <c r="DY216" s="60"/>
      <c r="DZ216" s="60"/>
      <c r="EA216" s="60"/>
      <c r="EB216" s="60"/>
      <c r="EC216" s="60"/>
      <c r="ED216" s="60"/>
      <c r="EE216" s="60"/>
      <c r="EF216" s="60"/>
      <c r="EG216" s="60"/>
      <c r="EH216" s="60"/>
      <c r="EI216" s="60"/>
      <c r="EJ216" s="60"/>
      <c r="EK216" s="60"/>
      <c r="EL216" s="60"/>
      <c r="EM216" s="60"/>
      <c r="EN216" s="60"/>
      <c r="EO216" s="60"/>
      <c r="EP216" s="60"/>
      <c r="EQ216" s="60"/>
      <c r="ER216" s="60"/>
      <c r="ES216" s="60"/>
      <c r="ET216" s="60"/>
      <c r="EU216" s="60"/>
      <c r="EV216" s="60"/>
      <c r="EW216" s="60"/>
      <c r="EX216" s="60"/>
      <c r="EY216" s="60"/>
      <c r="EZ216" s="60"/>
      <c r="FA216" s="60"/>
      <c r="FB216" s="60"/>
      <c r="FC216" s="60"/>
      <c r="FD216" s="60"/>
      <c r="FE216" s="60"/>
      <c r="FF216" s="60"/>
      <c r="FG216" s="60"/>
      <c r="FH216" s="60"/>
      <c r="FI216" s="60"/>
      <c r="FJ216" s="60"/>
      <c r="FK216" s="60"/>
      <c r="FL216" s="60"/>
      <c r="FM216" s="60"/>
      <c r="FN216" s="60"/>
      <c r="FO216" s="60"/>
      <c r="FP216" s="60"/>
      <c r="FQ216" s="60"/>
      <c r="FR216" s="60"/>
      <c r="FS216" s="60"/>
      <c r="FT216" s="60"/>
      <c r="FU216" s="60"/>
      <c r="FV216" s="60"/>
      <c r="FW216" s="60"/>
      <c r="FX216" s="60"/>
      <c r="FY216" s="60"/>
      <c r="FZ216" s="60"/>
      <c r="GA216" s="60"/>
      <c r="GB216" s="60"/>
      <c r="GC216" s="60"/>
      <c r="GD216" s="60"/>
      <c r="GE216" s="60"/>
      <c r="GF216" s="60"/>
      <c r="GG216" s="60"/>
      <c r="GH216" s="60"/>
      <c r="GI216" s="60"/>
      <c r="GJ216" s="60"/>
      <c r="GK216" s="60"/>
      <c r="GL216" s="60"/>
      <c r="GM216" s="60"/>
      <c r="GN216" s="60"/>
      <c r="GO216" s="60"/>
      <c r="GP216" s="60"/>
      <c r="GQ216" s="60"/>
      <c r="GR216" s="60"/>
      <c r="GS216" s="60"/>
      <c r="GT216" s="60"/>
      <c r="GU216" s="60"/>
      <c r="GV216" s="60"/>
      <c r="GW216" s="60"/>
      <c r="GX216" s="60"/>
      <c r="GY216" s="60"/>
      <c r="GZ216" s="60"/>
      <c r="HA216" s="60"/>
      <c r="HB216" s="60"/>
      <c r="HC216" s="60"/>
      <c r="HD216" s="60">
        <v>182</v>
      </c>
      <c r="HE216" s="60">
        <v>170</v>
      </c>
      <c r="HF216" s="60">
        <v>171</v>
      </c>
      <c r="HG216" s="60">
        <v>170</v>
      </c>
      <c r="HH216" s="60">
        <v>158</v>
      </c>
      <c r="HI216" s="60">
        <v>163</v>
      </c>
      <c r="HJ216" s="60">
        <v>162</v>
      </c>
      <c r="HK216" s="60">
        <v>162</v>
      </c>
      <c r="HL216" s="60"/>
      <c r="HM216" s="60"/>
      <c r="HN216" s="60"/>
      <c r="HO216" s="60"/>
      <c r="HP216" s="60"/>
      <c r="HQ216" s="60"/>
      <c r="HR216" s="60"/>
      <c r="HS216" s="60"/>
      <c r="HT216" s="60"/>
      <c r="HU216" s="60"/>
      <c r="HV216" s="60"/>
    </row>
    <row r="217" spans="2:230">
      <c r="B217" s="60" t="s">
        <v>193</v>
      </c>
      <c r="C217" s="63" t="s">
        <v>1166</v>
      </c>
      <c r="D217" s="62"/>
      <c r="E217" s="60">
        <v>739</v>
      </c>
      <c r="F217" s="60">
        <v>125</v>
      </c>
      <c r="G217" s="61">
        <f>(F217/E217)*100</f>
        <v>16.914749661705006</v>
      </c>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c r="BM217" s="60"/>
      <c r="BN217" s="60"/>
      <c r="BO217" s="60"/>
      <c r="BP217" s="60"/>
      <c r="BQ217" s="60"/>
      <c r="BR217" s="60"/>
      <c r="BS217" s="60"/>
      <c r="BT217" s="60"/>
      <c r="BU217" s="60"/>
      <c r="BV217" s="60"/>
      <c r="BW217" s="60"/>
      <c r="BX217" s="60"/>
      <c r="BY217" s="60"/>
      <c r="BZ217" s="60"/>
      <c r="CA217" s="60"/>
      <c r="CB217" s="60"/>
      <c r="CC217" s="60"/>
      <c r="CD217" s="60"/>
      <c r="CE217" s="60"/>
      <c r="CF217" s="60"/>
      <c r="CG217" s="60"/>
      <c r="CH217" s="60"/>
      <c r="CI217" s="60"/>
      <c r="CJ217" s="60"/>
      <c r="CK217" s="60"/>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c r="DQ217" s="60"/>
      <c r="DR217" s="60"/>
      <c r="DS217" s="60"/>
      <c r="DT217" s="60"/>
      <c r="DU217" s="60"/>
      <c r="DV217" s="60"/>
      <c r="DW217" s="60"/>
      <c r="DX217" s="60"/>
      <c r="DY217" s="60"/>
      <c r="DZ217" s="60"/>
      <c r="EA217" s="60"/>
      <c r="EB217" s="60"/>
      <c r="EC217" s="60"/>
      <c r="ED217" s="60"/>
      <c r="EE217" s="60"/>
      <c r="EF217" s="60"/>
      <c r="EG217" s="60"/>
      <c r="EH217" s="60"/>
      <c r="EI217" s="60"/>
      <c r="EJ217" s="60"/>
      <c r="EK217" s="60"/>
      <c r="EL217" s="60"/>
      <c r="EM217" s="60"/>
      <c r="EN217" s="60"/>
      <c r="EO217" s="60"/>
      <c r="EP217" s="60"/>
      <c r="EQ217" s="60"/>
      <c r="ER217" s="60"/>
      <c r="ES217" s="60"/>
      <c r="ET217" s="60"/>
      <c r="EU217" s="60"/>
      <c r="EV217" s="60"/>
      <c r="EW217" s="60"/>
      <c r="EX217" s="60"/>
      <c r="EY217" s="60"/>
      <c r="EZ217" s="60"/>
      <c r="FA217" s="60"/>
      <c r="FB217" s="60"/>
      <c r="FC217" s="60"/>
      <c r="FD217" s="60"/>
      <c r="FE217" s="60"/>
      <c r="FF217" s="60"/>
      <c r="FG217" s="60"/>
      <c r="FH217" s="60"/>
      <c r="FI217" s="60"/>
      <c r="FJ217" s="60"/>
      <c r="FK217" s="60"/>
      <c r="FL217" s="60"/>
      <c r="FM217" s="60"/>
      <c r="FN217" s="60"/>
      <c r="FO217" s="60"/>
      <c r="FP217" s="60"/>
      <c r="FQ217" s="60"/>
      <c r="FR217" s="60"/>
      <c r="FS217" s="60"/>
      <c r="FT217" s="60"/>
      <c r="FU217" s="60"/>
      <c r="FV217" s="60"/>
      <c r="FW217" s="60"/>
      <c r="FX217" s="60"/>
      <c r="FY217" s="60"/>
      <c r="FZ217" s="60"/>
      <c r="GA217" s="60"/>
      <c r="GB217" s="60"/>
      <c r="GC217" s="60"/>
      <c r="GD217" s="60"/>
      <c r="GE217" s="60"/>
      <c r="GF217" s="60"/>
      <c r="GG217" s="60"/>
      <c r="GH217" s="60"/>
      <c r="GI217" s="60"/>
      <c r="GJ217" s="60"/>
      <c r="GK217" s="60"/>
      <c r="GL217" s="60"/>
      <c r="GM217" s="60"/>
      <c r="GN217" s="60"/>
      <c r="GO217" s="60"/>
      <c r="GP217" s="60"/>
      <c r="GQ217" s="60"/>
      <c r="GR217" s="60"/>
      <c r="GS217" s="60"/>
      <c r="GT217" s="60"/>
      <c r="GU217" s="60"/>
      <c r="GV217" s="60"/>
      <c r="GW217" s="60"/>
      <c r="GX217" s="60"/>
      <c r="GY217" s="60"/>
      <c r="GZ217" s="60"/>
      <c r="HA217" s="60"/>
      <c r="HB217" s="60"/>
      <c r="HC217" s="60"/>
      <c r="HD217" s="60">
        <v>96</v>
      </c>
      <c r="HE217" s="60">
        <v>94</v>
      </c>
      <c r="HF217" s="60">
        <v>97</v>
      </c>
      <c r="HG217" s="60">
        <v>89</v>
      </c>
      <c r="HH217" s="60">
        <v>76</v>
      </c>
      <c r="HI217" s="60">
        <v>84</v>
      </c>
      <c r="HJ217" s="60">
        <v>81</v>
      </c>
      <c r="HK217" s="60">
        <v>75</v>
      </c>
      <c r="HL217" s="60"/>
      <c r="HM217" s="60"/>
      <c r="HN217" s="60"/>
      <c r="HO217" s="60"/>
      <c r="HP217" s="60"/>
      <c r="HQ217" s="60"/>
      <c r="HR217" s="60"/>
      <c r="HS217" s="60"/>
      <c r="HT217" s="60"/>
      <c r="HU217" s="60"/>
      <c r="HV217" s="60"/>
    </row>
    <row r="218" spans="2:230">
      <c r="B218" s="60" t="s">
        <v>194</v>
      </c>
      <c r="C218" s="63" t="s">
        <v>1166</v>
      </c>
      <c r="D218" s="62"/>
      <c r="E218" s="60">
        <v>812</v>
      </c>
      <c r="F218" s="60">
        <v>120</v>
      </c>
      <c r="G218" s="61">
        <f>(F218/E218)*100</f>
        <v>14.77832512315271</v>
      </c>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c r="BM218" s="60"/>
      <c r="BN218" s="60"/>
      <c r="BO218" s="60"/>
      <c r="BP218" s="60"/>
      <c r="BQ218" s="60"/>
      <c r="BR218" s="60"/>
      <c r="BS218" s="60"/>
      <c r="BT218" s="60"/>
      <c r="BU218" s="60"/>
      <c r="BV218" s="60"/>
      <c r="BW218" s="60"/>
      <c r="BX218" s="60"/>
      <c r="BY218" s="60"/>
      <c r="BZ218" s="60"/>
      <c r="CA218" s="60"/>
      <c r="CB218" s="60"/>
      <c r="CC218" s="60"/>
      <c r="CD218" s="60"/>
      <c r="CE218" s="60"/>
      <c r="CF218" s="60"/>
      <c r="CG218" s="60"/>
      <c r="CH218" s="60"/>
      <c r="CI218" s="60"/>
      <c r="CJ218" s="60"/>
      <c r="CK218" s="60"/>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c r="DQ218" s="60"/>
      <c r="DR218" s="60"/>
      <c r="DS218" s="60"/>
      <c r="DT218" s="60"/>
      <c r="DU218" s="60"/>
      <c r="DV218" s="60"/>
      <c r="DW218" s="60"/>
      <c r="DX218" s="60"/>
      <c r="DY218" s="60"/>
      <c r="DZ218" s="60"/>
      <c r="EA218" s="60"/>
      <c r="EB218" s="60"/>
      <c r="EC218" s="60"/>
      <c r="ED218" s="60"/>
      <c r="EE218" s="60"/>
      <c r="EF218" s="60"/>
      <c r="EG218" s="60"/>
      <c r="EH218" s="60"/>
      <c r="EI218" s="60"/>
      <c r="EJ218" s="60"/>
      <c r="EK218" s="60"/>
      <c r="EL218" s="60"/>
      <c r="EM218" s="60"/>
      <c r="EN218" s="60"/>
      <c r="EO218" s="60"/>
      <c r="EP218" s="60"/>
      <c r="EQ218" s="60"/>
      <c r="ER218" s="60"/>
      <c r="ES218" s="60"/>
      <c r="ET218" s="60"/>
      <c r="EU218" s="60"/>
      <c r="EV218" s="60"/>
      <c r="EW218" s="60"/>
      <c r="EX218" s="60"/>
      <c r="EY218" s="60"/>
      <c r="EZ218" s="60"/>
      <c r="FA218" s="60"/>
      <c r="FB218" s="60"/>
      <c r="FC218" s="60"/>
      <c r="FD218" s="60"/>
      <c r="FE218" s="60"/>
      <c r="FF218" s="60"/>
      <c r="FG218" s="60"/>
      <c r="FH218" s="60"/>
      <c r="FI218" s="60"/>
      <c r="FJ218" s="60"/>
      <c r="FK218" s="60"/>
      <c r="FL218" s="60"/>
      <c r="FM218" s="60"/>
      <c r="FN218" s="60"/>
      <c r="FO218" s="60"/>
      <c r="FP218" s="60"/>
      <c r="FQ218" s="60"/>
      <c r="FR218" s="60"/>
      <c r="FS218" s="60"/>
      <c r="FT218" s="60"/>
      <c r="FU218" s="60"/>
      <c r="FV218" s="60"/>
      <c r="FW218" s="60"/>
      <c r="FX218" s="60"/>
      <c r="FY218" s="60"/>
      <c r="FZ218" s="60"/>
      <c r="GA218" s="60"/>
      <c r="GB218" s="60"/>
      <c r="GC218" s="60"/>
      <c r="GD218" s="60"/>
      <c r="GE218" s="60"/>
      <c r="GF218" s="60"/>
      <c r="GG218" s="60"/>
      <c r="GH218" s="60"/>
      <c r="GI218" s="60"/>
      <c r="GJ218" s="60"/>
      <c r="GK218" s="60"/>
      <c r="GL218" s="60"/>
      <c r="GM218" s="60"/>
      <c r="GN218" s="60"/>
      <c r="GO218" s="60"/>
      <c r="GP218" s="60"/>
      <c r="GQ218" s="60"/>
      <c r="GR218" s="60"/>
      <c r="GS218" s="60"/>
      <c r="GT218" s="60"/>
      <c r="GU218" s="60"/>
      <c r="GV218" s="60"/>
      <c r="GW218" s="60"/>
      <c r="GX218" s="60"/>
      <c r="GY218" s="60"/>
      <c r="GZ218" s="60"/>
      <c r="HA218" s="60"/>
      <c r="HB218" s="60"/>
      <c r="HC218" s="60"/>
      <c r="HD218" s="60">
        <v>92</v>
      </c>
      <c r="HE218" s="60">
        <v>90</v>
      </c>
      <c r="HF218" s="60">
        <v>88</v>
      </c>
      <c r="HG218" s="60">
        <v>81</v>
      </c>
      <c r="HH218" s="60">
        <v>75</v>
      </c>
      <c r="HI218" s="60">
        <v>81</v>
      </c>
      <c r="HJ218" s="60">
        <v>75</v>
      </c>
      <c r="HK218" s="60">
        <v>79</v>
      </c>
      <c r="HL218" s="60"/>
      <c r="HM218" s="60"/>
      <c r="HN218" s="60"/>
      <c r="HO218" s="60"/>
      <c r="HP218" s="60"/>
      <c r="HQ218" s="60"/>
      <c r="HR218" s="60"/>
      <c r="HS218" s="60"/>
      <c r="HT218" s="60"/>
      <c r="HU218" s="60"/>
      <c r="HV218" s="60"/>
    </row>
    <row r="219" spans="2:230">
      <c r="B219" s="60" t="s">
        <v>510</v>
      </c>
      <c r="C219" s="63" t="s">
        <v>1166</v>
      </c>
      <c r="D219" s="62"/>
      <c r="E219" s="60">
        <v>1052</v>
      </c>
      <c r="F219" s="60">
        <v>135</v>
      </c>
      <c r="G219" s="61">
        <f>(F219/E219)*100</f>
        <v>12.832699619771862</v>
      </c>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v>1</v>
      </c>
      <c r="CO219" s="60">
        <v>1</v>
      </c>
      <c r="CP219" s="60">
        <v>0</v>
      </c>
      <c r="CQ219" s="60">
        <v>1</v>
      </c>
      <c r="CR219" s="60">
        <v>0</v>
      </c>
      <c r="CS219" s="60">
        <v>1</v>
      </c>
      <c r="CT219" s="60">
        <v>4</v>
      </c>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c r="DQ219" s="60"/>
      <c r="DR219" s="60"/>
      <c r="DS219" s="60"/>
      <c r="DT219" s="60"/>
      <c r="DU219" s="60"/>
      <c r="DV219" s="60"/>
      <c r="DW219" s="60"/>
      <c r="DX219" s="60"/>
      <c r="DY219" s="60"/>
      <c r="DZ219" s="60"/>
      <c r="EA219" s="60"/>
      <c r="EB219" s="60"/>
      <c r="EC219" s="60"/>
      <c r="ED219" s="60"/>
      <c r="EE219" s="60"/>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60"/>
      <c r="FK219" s="60"/>
      <c r="FL219" s="60"/>
      <c r="FM219" s="60"/>
      <c r="FN219" s="60"/>
      <c r="FO219" s="60"/>
      <c r="FP219" s="60"/>
      <c r="FQ219" s="60"/>
      <c r="FR219" s="60"/>
      <c r="FS219" s="60"/>
      <c r="FT219" s="60"/>
      <c r="FU219" s="60"/>
      <c r="FV219" s="60"/>
      <c r="FW219" s="60"/>
      <c r="FX219" s="60"/>
      <c r="FY219" s="60"/>
      <c r="FZ219" s="60"/>
      <c r="GA219" s="60"/>
      <c r="GB219" s="60"/>
      <c r="GC219" s="60"/>
      <c r="GD219" s="60"/>
      <c r="GE219" s="60"/>
      <c r="GF219" s="60"/>
      <c r="GG219" s="60"/>
      <c r="GH219" s="60"/>
      <c r="GI219" s="60"/>
      <c r="GJ219" s="60"/>
      <c r="GK219" s="60"/>
      <c r="GL219" s="60"/>
      <c r="GM219" s="60"/>
      <c r="GN219" s="60"/>
      <c r="GO219" s="60"/>
      <c r="GP219" s="60"/>
      <c r="GQ219" s="60"/>
      <c r="GR219" s="60"/>
      <c r="GS219" s="60"/>
      <c r="GT219" s="60"/>
      <c r="GU219" s="60"/>
      <c r="GV219" s="60"/>
      <c r="GW219" s="60"/>
      <c r="GX219" s="60"/>
      <c r="GY219" s="60"/>
      <c r="GZ219" s="60"/>
      <c r="HA219" s="60"/>
      <c r="HB219" s="60"/>
      <c r="HC219" s="60"/>
      <c r="HD219" s="60">
        <v>102</v>
      </c>
      <c r="HE219" s="60">
        <v>98</v>
      </c>
      <c r="HF219" s="60">
        <v>97</v>
      </c>
      <c r="HG219" s="60">
        <v>98</v>
      </c>
      <c r="HH219" s="60">
        <v>75</v>
      </c>
      <c r="HI219" s="60">
        <v>84</v>
      </c>
      <c r="HJ219" s="60">
        <v>80</v>
      </c>
      <c r="HK219" s="60">
        <v>79</v>
      </c>
      <c r="HL219" s="60"/>
      <c r="HM219" s="60"/>
      <c r="HN219" s="60"/>
      <c r="HO219" s="60"/>
      <c r="HP219" s="60"/>
      <c r="HQ219" s="60"/>
      <c r="HR219" s="60"/>
      <c r="HS219" s="60"/>
      <c r="HT219" s="60"/>
      <c r="HU219" s="60"/>
      <c r="HV219" s="60"/>
    </row>
    <row r="220" spans="2:230">
      <c r="B220" s="60" t="s">
        <v>478</v>
      </c>
      <c r="C220" s="63" t="s">
        <v>1166</v>
      </c>
      <c r="D220" s="62"/>
      <c r="E220" s="60">
        <v>1125</v>
      </c>
      <c r="F220" s="60">
        <v>83</v>
      </c>
      <c r="G220" s="61">
        <f>(F220/E220)*100</f>
        <v>7.3777777777777773</v>
      </c>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60"/>
      <c r="CD220" s="60"/>
      <c r="CE220" s="60"/>
      <c r="CF220" s="60"/>
      <c r="CG220" s="60"/>
      <c r="CH220" s="60"/>
      <c r="CI220" s="60"/>
      <c r="CJ220" s="60"/>
      <c r="CK220" s="60"/>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c r="DQ220" s="60"/>
      <c r="DR220" s="60"/>
      <c r="DS220" s="60"/>
      <c r="DT220" s="60"/>
      <c r="DU220" s="60"/>
      <c r="DV220" s="60"/>
      <c r="DW220" s="60"/>
      <c r="DX220" s="60"/>
      <c r="DY220" s="60"/>
      <c r="DZ220" s="60"/>
      <c r="EA220" s="60"/>
      <c r="EB220" s="60"/>
      <c r="EC220" s="60"/>
      <c r="ED220" s="60"/>
      <c r="EE220" s="60"/>
      <c r="EF220" s="60"/>
      <c r="EG220" s="60"/>
      <c r="EH220" s="60"/>
      <c r="EI220" s="60"/>
      <c r="EJ220" s="60"/>
      <c r="EK220" s="60"/>
      <c r="EL220" s="60"/>
      <c r="EM220" s="60"/>
      <c r="EN220" s="60"/>
      <c r="EO220" s="60"/>
      <c r="EP220" s="60"/>
      <c r="EQ220" s="60"/>
      <c r="ER220" s="60"/>
      <c r="ES220" s="60"/>
      <c r="ET220" s="60"/>
      <c r="EU220" s="60"/>
      <c r="EV220" s="60"/>
      <c r="EW220" s="60"/>
      <c r="EX220" s="60"/>
      <c r="EY220" s="60"/>
      <c r="EZ220" s="60"/>
      <c r="FA220" s="60"/>
      <c r="FB220" s="60"/>
      <c r="FC220" s="60"/>
      <c r="FD220" s="60"/>
      <c r="FE220" s="60"/>
      <c r="FF220" s="60"/>
      <c r="FG220" s="60"/>
      <c r="FH220" s="60"/>
      <c r="FI220" s="60"/>
      <c r="FJ220" s="60"/>
      <c r="FK220" s="60"/>
      <c r="FL220" s="60"/>
      <c r="FM220" s="60"/>
      <c r="FN220" s="60"/>
      <c r="FO220" s="60"/>
      <c r="FP220" s="60"/>
      <c r="FQ220" s="60"/>
      <c r="FR220" s="60"/>
      <c r="FS220" s="60"/>
      <c r="FT220" s="60"/>
      <c r="FU220" s="60"/>
      <c r="FV220" s="60"/>
      <c r="FW220" s="60"/>
      <c r="FX220" s="60"/>
      <c r="FY220" s="60"/>
      <c r="FZ220" s="60"/>
      <c r="GA220" s="60"/>
      <c r="GB220" s="60"/>
      <c r="GC220" s="60"/>
      <c r="GD220" s="60"/>
      <c r="GE220" s="60"/>
      <c r="GF220" s="60"/>
      <c r="GG220" s="60"/>
      <c r="GH220" s="60"/>
      <c r="GI220" s="60"/>
      <c r="GJ220" s="60"/>
      <c r="GK220" s="60"/>
      <c r="GL220" s="60"/>
      <c r="GM220" s="60"/>
      <c r="GN220" s="60"/>
      <c r="GO220" s="60"/>
      <c r="GP220" s="60"/>
      <c r="GQ220" s="60"/>
      <c r="GR220" s="60"/>
      <c r="GS220" s="60"/>
      <c r="GT220" s="60"/>
      <c r="GU220" s="60"/>
      <c r="GV220" s="60"/>
      <c r="GW220" s="60"/>
      <c r="GX220" s="60"/>
      <c r="GY220" s="60"/>
      <c r="GZ220" s="60"/>
      <c r="HA220" s="60"/>
      <c r="HB220" s="60"/>
      <c r="HC220" s="60"/>
      <c r="HD220" s="60">
        <v>65</v>
      </c>
      <c r="HE220" s="60">
        <v>61</v>
      </c>
      <c r="HF220" s="60">
        <v>61</v>
      </c>
      <c r="HG220" s="60">
        <v>61</v>
      </c>
      <c r="HH220" s="60">
        <v>49</v>
      </c>
      <c r="HI220" s="60">
        <v>51</v>
      </c>
      <c r="HJ220" s="60">
        <v>58</v>
      </c>
      <c r="HK220" s="60">
        <v>51</v>
      </c>
      <c r="HL220" s="60"/>
      <c r="HM220" s="60"/>
      <c r="HN220" s="60"/>
      <c r="HO220" s="60"/>
      <c r="HP220" s="60"/>
      <c r="HQ220" s="60"/>
      <c r="HR220" s="60"/>
      <c r="HS220" s="60"/>
      <c r="HT220" s="60"/>
      <c r="HU220" s="60"/>
      <c r="HV220" s="60"/>
    </row>
    <row r="221" spans="2:230">
      <c r="B221" s="60" t="s">
        <v>195</v>
      </c>
      <c r="C221" s="63" t="s">
        <v>1166</v>
      </c>
      <c r="D221" s="62"/>
      <c r="E221" s="60">
        <v>424</v>
      </c>
      <c r="F221" s="60">
        <v>49</v>
      </c>
      <c r="G221" s="61">
        <f>(F221/E221)*100</f>
        <v>11.556603773584905</v>
      </c>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c r="BM221" s="60"/>
      <c r="BN221" s="60"/>
      <c r="BO221" s="60"/>
      <c r="BP221" s="60"/>
      <c r="BQ221" s="60"/>
      <c r="BR221" s="60"/>
      <c r="BS221" s="60"/>
      <c r="BT221" s="60"/>
      <c r="BU221" s="60"/>
      <c r="BV221" s="60"/>
      <c r="BW221" s="60"/>
      <c r="BX221" s="60"/>
      <c r="BY221" s="60"/>
      <c r="BZ221" s="60"/>
      <c r="CA221" s="60"/>
      <c r="CB221" s="60"/>
      <c r="CC221" s="60"/>
      <c r="CD221" s="60"/>
      <c r="CE221" s="60"/>
      <c r="CF221" s="60"/>
      <c r="CG221" s="60"/>
      <c r="CH221" s="60"/>
      <c r="CI221" s="60"/>
      <c r="CJ221" s="60"/>
      <c r="CK221" s="60"/>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c r="DQ221" s="60"/>
      <c r="DR221" s="60"/>
      <c r="DS221" s="60"/>
      <c r="DT221" s="60"/>
      <c r="DU221" s="60"/>
      <c r="DV221" s="60"/>
      <c r="DW221" s="60"/>
      <c r="DX221" s="60"/>
      <c r="DY221" s="60"/>
      <c r="DZ221" s="60"/>
      <c r="EA221" s="60"/>
      <c r="EB221" s="60"/>
      <c r="EC221" s="60"/>
      <c r="ED221" s="60"/>
      <c r="EE221" s="60"/>
      <c r="EF221" s="60"/>
      <c r="EG221" s="60"/>
      <c r="EH221" s="60"/>
      <c r="EI221" s="60"/>
      <c r="EJ221" s="60"/>
      <c r="EK221" s="60"/>
      <c r="EL221" s="60"/>
      <c r="EM221" s="60"/>
      <c r="EN221" s="60"/>
      <c r="EO221" s="60"/>
      <c r="EP221" s="60"/>
      <c r="EQ221" s="60"/>
      <c r="ER221" s="60"/>
      <c r="ES221" s="60"/>
      <c r="ET221" s="60"/>
      <c r="EU221" s="60"/>
      <c r="EV221" s="60"/>
      <c r="EW221" s="60"/>
      <c r="EX221" s="60"/>
      <c r="EY221" s="60"/>
      <c r="EZ221" s="60"/>
      <c r="FA221" s="60"/>
      <c r="FB221" s="60"/>
      <c r="FC221" s="60"/>
      <c r="FD221" s="60"/>
      <c r="FE221" s="60"/>
      <c r="FF221" s="60"/>
      <c r="FG221" s="60"/>
      <c r="FH221" s="60"/>
      <c r="FI221" s="60"/>
      <c r="FJ221" s="60"/>
      <c r="FK221" s="60"/>
      <c r="FL221" s="60"/>
      <c r="FM221" s="60"/>
      <c r="FN221" s="60"/>
      <c r="FO221" s="60"/>
      <c r="FP221" s="60"/>
      <c r="FQ221" s="60"/>
      <c r="FR221" s="60"/>
      <c r="FS221" s="60"/>
      <c r="FT221" s="60"/>
      <c r="FU221" s="60"/>
      <c r="FV221" s="60"/>
      <c r="FW221" s="60"/>
      <c r="FX221" s="60"/>
      <c r="FY221" s="60"/>
      <c r="FZ221" s="60"/>
      <c r="GA221" s="60"/>
      <c r="GB221" s="60"/>
      <c r="GC221" s="60"/>
      <c r="GD221" s="60"/>
      <c r="GE221" s="60"/>
      <c r="GF221" s="60"/>
      <c r="GG221" s="60"/>
      <c r="GH221" s="60"/>
      <c r="GI221" s="60"/>
      <c r="GJ221" s="60"/>
      <c r="GK221" s="60"/>
      <c r="GL221" s="60"/>
      <c r="GM221" s="60"/>
      <c r="GN221" s="60"/>
      <c r="GO221" s="60"/>
      <c r="GP221" s="60"/>
      <c r="GQ221" s="60"/>
      <c r="GR221" s="60"/>
      <c r="GS221" s="60"/>
      <c r="GT221" s="60"/>
      <c r="GU221" s="60"/>
      <c r="GV221" s="60"/>
      <c r="GW221" s="60"/>
      <c r="GX221" s="60"/>
      <c r="GY221" s="60"/>
      <c r="GZ221" s="60"/>
      <c r="HA221" s="60"/>
      <c r="HB221" s="60"/>
      <c r="HC221" s="60"/>
      <c r="HD221" s="60">
        <v>37</v>
      </c>
      <c r="HE221" s="60">
        <v>37</v>
      </c>
      <c r="HF221" s="60">
        <v>34</v>
      </c>
      <c r="HG221" s="60">
        <v>35</v>
      </c>
      <c r="HH221" s="60">
        <v>33</v>
      </c>
      <c r="HI221" s="60">
        <v>32</v>
      </c>
      <c r="HJ221" s="60">
        <v>34</v>
      </c>
      <c r="HK221" s="60">
        <v>33</v>
      </c>
      <c r="HL221" s="60"/>
      <c r="HM221" s="60"/>
      <c r="HN221" s="60"/>
      <c r="HO221" s="60"/>
      <c r="HP221" s="60"/>
      <c r="HQ221" s="60"/>
      <c r="HR221" s="60"/>
      <c r="HS221" s="60"/>
      <c r="HT221" s="60"/>
      <c r="HU221" s="60"/>
      <c r="HV221" s="60"/>
    </row>
    <row r="222" spans="2:230">
      <c r="B222" s="60" t="s">
        <v>196</v>
      </c>
      <c r="C222" s="63" t="s">
        <v>1166</v>
      </c>
      <c r="D222" s="62"/>
      <c r="E222" s="60">
        <v>362</v>
      </c>
      <c r="F222" s="60">
        <v>67</v>
      </c>
      <c r="G222" s="61">
        <f>(F222/E222)*100</f>
        <v>18.50828729281768</v>
      </c>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c r="CE222" s="60"/>
      <c r="CF222" s="60"/>
      <c r="CG222" s="60"/>
      <c r="CH222" s="60"/>
      <c r="CI222" s="60"/>
      <c r="CJ222" s="60"/>
      <c r="CK222" s="60"/>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c r="DQ222" s="60"/>
      <c r="DR222" s="60"/>
      <c r="DS222" s="60"/>
      <c r="DT222" s="60"/>
      <c r="DU222" s="60"/>
      <c r="DV222" s="60"/>
      <c r="DW222" s="60"/>
      <c r="DX222" s="60"/>
      <c r="DY222" s="60"/>
      <c r="DZ222" s="60"/>
      <c r="EA222" s="60"/>
      <c r="EB222" s="60"/>
      <c r="EC222" s="60"/>
      <c r="ED222" s="60"/>
      <c r="EE222" s="60"/>
      <c r="EF222" s="60"/>
      <c r="EG222" s="60"/>
      <c r="EH222" s="60"/>
      <c r="EI222" s="60"/>
      <c r="EJ222" s="60"/>
      <c r="EK222" s="60"/>
      <c r="EL222" s="60"/>
      <c r="EM222" s="60"/>
      <c r="EN222" s="60"/>
      <c r="EO222" s="60"/>
      <c r="EP222" s="60"/>
      <c r="EQ222" s="60"/>
      <c r="ER222" s="60"/>
      <c r="ES222" s="60"/>
      <c r="ET222" s="60"/>
      <c r="EU222" s="60"/>
      <c r="EV222" s="60"/>
      <c r="EW222" s="60"/>
      <c r="EX222" s="60"/>
      <c r="EY222" s="60"/>
      <c r="EZ222" s="60"/>
      <c r="FA222" s="60"/>
      <c r="FB222" s="60"/>
      <c r="FC222" s="60"/>
      <c r="FD222" s="60"/>
      <c r="FE222" s="60"/>
      <c r="FF222" s="60"/>
      <c r="FG222" s="60"/>
      <c r="FH222" s="60"/>
      <c r="FI222" s="60"/>
      <c r="FJ222" s="60"/>
      <c r="FK222" s="60"/>
      <c r="FL222" s="60"/>
      <c r="FM222" s="60"/>
      <c r="FN222" s="60"/>
      <c r="FO222" s="60"/>
      <c r="FP222" s="60"/>
      <c r="FQ222" s="60"/>
      <c r="FR222" s="60"/>
      <c r="FS222" s="60"/>
      <c r="FT222" s="60"/>
      <c r="FU222" s="60"/>
      <c r="FV222" s="60"/>
      <c r="FW222" s="60"/>
      <c r="FX222" s="60"/>
      <c r="FY222" s="60"/>
      <c r="FZ222" s="60"/>
      <c r="GA222" s="60"/>
      <c r="GB222" s="60"/>
      <c r="GC222" s="60"/>
      <c r="GD222" s="60"/>
      <c r="GE222" s="60"/>
      <c r="GF222" s="60"/>
      <c r="GG222" s="60"/>
      <c r="GH222" s="60"/>
      <c r="GI222" s="60"/>
      <c r="GJ222" s="60"/>
      <c r="GK222" s="60"/>
      <c r="GL222" s="60"/>
      <c r="GM222" s="60"/>
      <c r="GN222" s="60"/>
      <c r="GO222" s="60"/>
      <c r="GP222" s="60"/>
      <c r="GQ222" s="60"/>
      <c r="GR222" s="60"/>
      <c r="GS222" s="60"/>
      <c r="GT222" s="60"/>
      <c r="GU222" s="60"/>
      <c r="GV222" s="60"/>
      <c r="GW222" s="60"/>
      <c r="GX222" s="60"/>
      <c r="GY222" s="60"/>
      <c r="GZ222" s="60"/>
      <c r="HA222" s="60"/>
      <c r="HB222" s="60"/>
      <c r="HC222" s="60"/>
      <c r="HD222" s="60">
        <v>55</v>
      </c>
      <c r="HE222" s="60">
        <v>53</v>
      </c>
      <c r="HF222" s="60">
        <v>53</v>
      </c>
      <c r="HG222" s="60">
        <v>49</v>
      </c>
      <c r="HH222" s="60">
        <v>46</v>
      </c>
      <c r="HI222" s="60">
        <v>51</v>
      </c>
      <c r="HJ222" s="60">
        <v>48</v>
      </c>
      <c r="HK222" s="60">
        <v>49</v>
      </c>
      <c r="HL222" s="60"/>
      <c r="HM222" s="60"/>
      <c r="HN222" s="60"/>
      <c r="HO222" s="60"/>
      <c r="HP222" s="60"/>
      <c r="HQ222" s="60"/>
      <c r="HR222" s="60"/>
      <c r="HS222" s="60"/>
      <c r="HT222" s="60"/>
      <c r="HU222" s="60"/>
      <c r="HV222" s="60"/>
    </row>
    <row r="223" spans="2:230">
      <c r="B223" s="60" t="s">
        <v>197</v>
      </c>
      <c r="C223" s="63" t="s">
        <v>1166</v>
      </c>
      <c r="D223" s="62"/>
      <c r="E223" s="60">
        <v>890</v>
      </c>
      <c r="F223" s="60">
        <v>90</v>
      </c>
      <c r="G223" s="61">
        <f>(F223/E223)*100</f>
        <v>10.112359550561797</v>
      </c>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c r="DQ223" s="60"/>
      <c r="DR223" s="60"/>
      <c r="DS223" s="60"/>
      <c r="DT223" s="60"/>
      <c r="DU223" s="60"/>
      <c r="DV223" s="60"/>
      <c r="DW223" s="60"/>
      <c r="DX223" s="60"/>
      <c r="DY223" s="60"/>
      <c r="DZ223" s="60"/>
      <c r="EA223" s="60"/>
      <c r="EB223" s="60"/>
      <c r="EC223" s="60"/>
      <c r="ED223" s="60"/>
      <c r="EE223" s="60"/>
      <c r="EF223" s="60"/>
      <c r="EG223" s="60"/>
      <c r="EH223" s="60"/>
      <c r="EI223" s="60"/>
      <c r="EJ223" s="60"/>
      <c r="EK223" s="60"/>
      <c r="EL223" s="60"/>
      <c r="EM223" s="60"/>
      <c r="EN223" s="60"/>
      <c r="EO223" s="60"/>
      <c r="EP223" s="60"/>
      <c r="EQ223" s="60"/>
      <c r="ER223" s="60"/>
      <c r="ES223" s="60"/>
      <c r="ET223" s="60"/>
      <c r="EU223" s="60"/>
      <c r="EV223" s="60"/>
      <c r="EW223" s="60"/>
      <c r="EX223" s="60"/>
      <c r="EY223" s="60"/>
      <c r="EZ223" s="60"/>
      <c r="FA223" s="60"/>
      <c r="FB223" s="60"/>
      <c r="FC223" s="60"/>
      <c r="FD223" s="60"/>
      <c r="FE223" s="60"/>
      <c r="FF223" s="60"/>
      <c r="FG223" s="60"/>
      <c r="FH223" s="60"/>
      <c r="FI223" s="60"/>
      <c r="FJ223" s="60"/>
      <c r="FK223" s="60"/>
      <c r="FL223" s="60"/>
      <c r="FM223" s="60"/>
      <c r="FN223" s="60"/>
      <c r="FO223" s="60"/>
      <c r="FP223" s="60"/>
      <c r="FQ223" s="60"/>
      <c r="FR223" s="60"/>
      <c r="FS223" s="60"/>
      <c r="FT223" s="60"/>
      <c r="FU223" s="60"/>
      <c r="FV223" s="60"/>
      <c r="FW223" s="60"/>
      <c r="FX223" s="60"/>
      <c r="FY223" s="60"/>
      <c r="FZ223" s="60"/>
      <c r="GA223" s="60"/>
      <c r="GB223" s="60"/>
      <c r="GC223" s="60"/>
      <c r="GD223" s="60"/>
      <c r="GE223" s="60"/>
      <c r="GF223" s="60"/>
      <c r="GG223" s="60"/>
      <c r="GH223" s="60"/>
      <c r="GI223" s="60"/>
      <c r="GJ223" s="60"/>
      <c r="GK223" s="60"/>
      <c r="GL223" s="60"/>
      <c r="GM223" s="60"/>
      <c r="GN223" s="60"/>
      <c r="GO223" s="60"/>
      <c r="GP223" s="60"/>
      <c r="GQ223" s="60"/>
      <c r="GR223" s="60"/>
      <c r="GS223" s="60"/>
      <c r="GT223" s="60"/>
      <c r="GU223" s="60"/>
      <c r="GV223" s="60"/>
      <c r="GW223" s="60"/>
      <c r="GX223" s="60"/>
      <c r="GY223" s="60"/>
      <c r="GZ223" s="60"/>
      <c r="HA223" s="60"/>
      <c r="HB223" s="60"/>
      <c r="HC223" s="60"/>
      <c r="HD223" s="60">
        <v>73</v>
      </c>
      <c r="HE223" s="60">
        <v>75</v>
      </c>
      <c r="HF223" s="60">
        <v>72</v>
      </c>
      <c r="HG223" s="60">
        <v>68</v>
      </c>
      <c r="HH223" s="60">
        <v>66</v>
      </c>
      <c r="HI223" s="60">
        <v>65</v>
      </c>
      <c r="HJ223" s="60">
        <v>69</v>
      </c>
      <c r="HK223" s="60">
        <v>62</v>
      </c>
      <c r="HL223" s="60"/>
      <c r="HM223" s="60"/>
      <c r="HN223" s="60"/>
      <c r="HO223" s="60"/>
      <c r="HP223" s="60"/>
      <c r="HQ223" s="60"/>
      <c r="HR223" s="60"/>
      <c r="HS223" s="60"/>
      <c r="HT223" s="60"/>
      <c r="HU223" s="60"/>
      <c r="HV223" s="60"/>
    </row>
    <row r="224" spans="2:230">
      <c r="B224" s="60" t="s">
        <v>198</v>
      </c>
      <c r="C224" s="63" t="s">
        <v>1166</v>
      </c>
      <c r="D224" s="62"/>
      <c r="E224" s="60">
        <v>1260</v>
      </c>
      <c r="F224" s="60">
        <v>140</v>
      </c>
      <c r="G224" s="61">
        <f>(F224/E224)*100</f>
        <v>11.111111111111111</v>
      </c>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c r="BS224" s="60"/>
      <c r="BT224" s="60"/>
      <c r="BU224" s="60"/>
      <c r="BV224" s="60"/>
      <c r="BW224" s="60"/>
      <c r="BX224" s="60"/>
      <c r="BY224" s="60"/>
      <c r="BZ224" s="60"/>
      <c r="CA224" s="60"/>
      <c r="CB224" s="60"/>
      <c r="CC224" s="60"/>
      <c r="CD224" s="60"/>
      <c r="CE224" s="60"/>
      <c r="CF224" s="60"/>
      <c r="CG224" s="60"/>
      <c r="CH224" s="60"/>
      <c r="CI224" s="60"/>
      <c r="CJ224" s="60"/>
      <c r="CK224" s="60"/>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c r="DQ224" s="60"/>
      <c r="DR224" s="60"/>
      <c r="DS224" s="60"/>
      <c r="DT224" s="60"/>
      <c r="DU224" s="60"/>
      <c r="DV224" s="60"/>
      <c r="DW224" s="60"/>
      <c r="DX224" s="60"/>
      <c r="DY224" s="60"/>
      <c r="DZ224" s="60"/>
      <c r="EA224" s="60"/>
      <c r="EB224" s="60"/>
      <c r="EC224" s="60"/>
      <c r="ED224" s="60"/>
      <c r="EE224" s="60"/>
      <c r="EF224" s="60"/>
      <c r="EG224" s="60"/>
      <c r="EH224" s="60"/>
      <c r="EI224" s="60"/>
      <c r="EJ224" s="60"/>
      <c r="EK224" s="60"/>
      <c r="EL224" s="60"/>
      <c r="EM224" s="60"/>
      <c r="EN224" s="60"/>
      <c r="EO224" s="60"/>
      <c r="EP224" s="60"/>
      <c r="EQ224" s="60"/>
      <c r="ER224" s="60"/>
      <c r="ES224" s="60"/>
      <c r="ET224" s="60"/>
      <c r="EU224" s="60"/>
      <c r="EV224" s="60"/>
      <c r="EW224" s="60"/>
      <c r="EX224" s="60"/>
      <c r="EY224" s="60"/>
      <c r="EZ224" s="60"/>
      <c r="FA224" s="60"/>
      <c r="FB224" s="60"/>
      <c r="FC224" s="60"/>
      <c r="FD224" s="60"/>
      <c r="FE224" s="60"/>
      <c r="FF224" s="60"/>
      <c r="FG224" s="60"/>
      <c r="FH224" s="60"/>
      <c r="FI224" s="60"/>
      <c r="FJ224" s="60"/>
      <c r="FK224" s="60"/>
      <c r="FL224" s="60"/>
      <c r="FM224" s="60"/>
      <c r="FN224" s="60"/>
      <c r="FO224" s="60"/>
      <c r="FP224" s="60"/>
      <c r="FQ224" s="60"/>
      <c r="FR224" s="60"/>
      <c r="FS224" s="60"/>
      <c r="FT224" s="60"/>
      <c r="FU224" s="60"/>
      <c r="FV224" s="60"/>
      <c r="FW224" s="60"/>
      <c r="FX224" s="60"/>
      <c r="FY224" s="60"/>
      <c r="FZ224" s="60"/>
      <c r="GA224" s="60"/>
      <c r="GB224" s="60"/>
      <c r="GC224" s="60"/>
      <c r="GD224" s="60"/>
      <c r="GE224" s="60"/>
      <c r="GF224" s="60"/>
      <c r="GG224" s="60"/>
      <c r="GH224" s="60"/>
      <c r="GI224" s="60"/>
      <c r="GJ224" s="60"/>
      <c r="GK224" s="60"/>
      <c r="GL224" s="60"/>
      <c r="GM224" s="60"/>
      <c r="GN224" s="60"/>
      <c r="GO224" s="60"/>
      <c r="GP224" s="60"/>
      <c r="GQ224" s="60"/>
      <c r="GR224" s="60"/>
      <c r="GS224" s="60"/>
      <c r="GT224" s="60"/>
      <c r="GU224" s="60"/>
      <c r="GV224" s="60"/>
      <c r="GW224" s="60"/>
      <c r="GX224" s="60"/>
      <c r="GY224" s="60"/>
      <c r="GZ224" s="60"/>
      <c r="HA224" s="60"/>
      <c r="HB224" s="60"/>
      <c r="HC224" s="60"/>
      <c r="HD224" s="60">
        <v>113</v>
      </c>
      <c r="HE224" s="60">
        <v>111</v>
      </c>
      <c r="HF224" s="60">
        <v>114</v>
      </c>
      <c r="HG224" s="60">
        <v>105</v>
      </c>
      <c r="HH224" s="60">
        <v>83</v>
      </c>
      <c r="HI224" s="60">
        <v>87</v>
      </c>
      <c r="HJ224" s="60">
        <v>89</v>
      </c>
      <c r="HK224" s="60">
        <v>95</v>
      </c>
      <c r="HL224" s="60"/>
      <c r="HM224" s="60"/>
      <c r="HN224" s="60"/>
      <c r="HO224" s="60"/>
      <c r="HP224" s="60"/>
      <c r="HQ224" s="60"/>
      <c r="HR224" s="60"/>
      <c r="HS224" s="60"/>
      <c r="HT224" s="60"/>
      <c r="HU224" s="60"/>
      <c r="HV224" s="60"/>
    </row>
    <row r="225" spans="2:230">
      <c r="B225" s="60" t="s">
        <v>479</v>
      </c>
      <c r="C225" s="63" t="s">
        <v>1166</v>
      </c>
      <c r="D225" s="62"/>
      <c r="E225" s="60">
        <v>934</v>
      </c>
      <c r="F225" s="60">
        <v>110</v>
      </c>
      <c r="G225" s="61">
        <f>(F225/E225)*100</f>
        <v>11.777301927194861</v>
      </c>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60"/>
      <c r="CE225" s="60"/>
      <c r="CF225" s="60"/>
      <c r="CG225" s="60"/>
      <c r="CH225" s="60"/>
      <c r="CI225" s="60"/>
      <c r="CJ225" s="60"/>
      <c r="CK225" s="60"/>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c r="DQ225" s="60"/>
      <c r="DR225" s="60"/>
      <c r="DS225" s="60"/>
      <c r="DT225" s="60"/>
      <c r="DU225" s="60"/>
      <c r="DV225" s="60"/>
      <c r="DW225" s="60"/>
      <c r="DX225" s="60"/>
      <c r="DY225" s="60"/>
      <c r="DZ225" s="60"/>
      <c r="EA225" s="60"/>
      <c r="EB225" s="60"/>
      <c r="EC225" s="60"/>
      <c r="ED225" s="60"/>
      <c r="EE225" s="60"/>
      <c r="EF225" s="60"/>
      <c r="EG225" s="60"/>
      <c r="EH225" s="60"/>
      <c r="EI225" s="60"/>
      <c r="EJ225" s="60"/>
      <c r="EK225" s="60"/>
      <c r="EL225" s="60"/>
      <c r="EM225" s="60"/>
      <c r="EN225" s="60"/>
      <c r="EO225" s="60"/>
      <c r="EP225" s="60"/>
      <c r="EQ225" s="60"/>
      <c r="ER225" s="60"/>
      <c r="ES225" s="60"/>
      <c r="ET225" s="60"/>
      <c r="EU225" s="60"/>
      <c r="EV225" s="60"/>
      <c r="EW225" s="60"/>
      <c r="EX225" s="60"/>
      <c r="EY225" s="60"/>
      <c r="EZ225" s="60"/>
      <c r="FA225" s="60"/>
      <c r="FB225" s="60"/>
      <c r="FC225" s="60"/>
      <c r="FD225" s="60"/>
      <c r="FE225" s="60"/>
      <c r="FF225" s="60"/>
      <c r="FG225" s="60"/>
      <c r="FH225" s="60"/>
      <c r="FI225" s="60"/>
      <c r="FJ225" s="60"/>
      <c r="FK225" s="60"/>
      <c r="FL225" s="60"/>
      <c r="FM225" s="60"/>
      <c r="FN225" s="60"/>
      <c r="FO225" s="60"/>
      <c r="FP225" s="60"/>
      <c r="FQ225" s="60"/>
      <c r="FR225" s="60"/>
      <c r="FS225" s="60"/>
      <c r="FT225" s="60"/>
      <c r="FU225" s="60"/>
      <c r="FV225" s="60"/>
      <c r="FW225" s="60"/>
      <c r="FX225" s="60"/>
      <c r="FY225" s="60"/>
      <c r="FZ225" s="60"/>
      <c r="GA225" s="60"/>
      <c r="GB225" s="60"/>
      <c r="GC225" s="60"/>
      <c r="GD225" s="60"/>
      <c r="GE225" s="60"/>
      <c r="GF225" s="60"/>
      <c r="GG225" s="60"/>
      <c r="GH225" s="60"/>
      <c r="GI225" s="60"/>
      <c r="GJ225" s="60"/>
      <c r="GK225" s="60"/>
      <c r="GL225" s="60"/>
      <c r="GM225" s="60"/>
      <c r="GN225" s="60"/>
      <c r="GO225" s="60"/>
      <c r="GP225" s="60"/>
      <c r="GQ225" s="60"/>
      <c r="GR225" s="60"/>
      <c r="GS225" s="60"/>
      <c r="GT225" s="60"/>
      <c r="GU225" s="60"/>
      <c r="GV225" s="60"/>
      <c r="GW225" s="60"/>
      <c r="GX225" s="60"/>
      <c r="GY225" s="60"/>
      <c r="GZ225" s="60"/>
      <c r="HA225" s="60"/>
      <c r="HB225" s="60"/>
      <c r="HC225" s="60"/>
      <c r="HD225" s="60">
        <v>91</v>
      </c>
      <c r="HE225" s="60">
        <v>89</v>
      </c>
      <c r="HF225" s="60">
        <v>87</v>
      </c>
      <c r="HG225" s="60">
        <v>87</v>
      </c>
      <c r="HH225" s="60">
        <v>76</v>
      </c>
      <c r="HI225" s="60">
        <v>79</v>
      </c>
      <c r="HJ225" s="60">
        <v>80</v>
      </c>
      <c r="HK225" s="60">
        <v>76</v>
      </c>
      <c r="HL225" s="60"/>
      <c r="HM225" s="60"/>
      <c r="HN225" s="60"/>
      <c r="HO225" s="60"/>
      <c r="HP225" s="60"/>
      <c r="HQ225" s="60"/>
      <c r="HR225" s="60"/>
      <c r="HS225" s="60"/>
      <c r="HT225" s="60"/>
      <c r="HU225" s="60"/>
      <c r="HV225" s="60"/>
    </row>
    <row r="226" spans="2:230">
      <c r="B226" s="60" t="s">
        <v>199</v>
      </c>
      <c r="C226" s="63" t="s">
        <v>1166</v>
      </c>
      <c r="D226" s="62"/>
      <c r="E226" s="60">
        <v>1057</v>
      </c>
      <c r="F226" s="60">
        <v>178</v>
      </c>
      <c r="G226" s="61">
        <f>(F226/E226)*100</f>
        <v>16.840113528855248</v>
      </c>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60"/>
      <c r="EX226" s="60"/>
      <c r="EY226" s="60"/>
      <c r="EZ226" s="60"/>
      <c r="FA226" s="60"/>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60"/>
      <c r="GP226" s="60"/>
      <c r="GQ226" s="60"/>
      <c r="GR226" s="60"/>
      <c r="GS226" s="60"/>
      <c r="GT226" s="60"/>
      <c r="GU226" s="60"/>
      <c r="GV226" s="60"/>
      <c r="GW226" s="60"/>
      <c r="GX226" s="60"/>
      <c r="GY226" s="60"/>
      <c r="GZ226" s="60"/>
      <c r="HA226" s="60"/>
      <c r="HB226" s="60"/>
      <c r="HC226" s="60"/>
      <c r="HD226" s="60">
        <v>138</v>
      </c>
      <c r="HE226" s="60">
        <v>135</v>
      </c>
      <c r="HF226" s="60">
        <v>135</v>
      </c>
      <c r="HG226" s="60">
        <v>125</v>
      </c>
      <c r="HH226" s="60">
        <v>114</v>
      </c>
      <c r="HI226" s="60">
        <v>122</v>
      </c>
      <c r="HJ226" s="60">
        <v>112</v>
      </c>
      <c r="HK226" s="60">
        <v>112</v>
      </c>
      <c r="HL226" s="60"/>
      <c r="HM226" s="60"/>
      <c r="HN226" s="60"/>
      <c r="HO226" s="60"/>
      <c r="HP226" s="60"/>
      <c r="HQ226" s="60"/>
      <c r="HR226" s="60"/>
      <c r="HS226" s="60"/>
      <c r="HT226" s="60"/>
      <c r="HU226" s="60"/>
      <c r="HV226" s="60"/>
    </row>
    <row r="227" spans="2:230">
      <c r="B227" s="60" t="s">
        <v>200</v>
      </c>
      <c r="C227" s="63" t="s">
        <v>1166</v>
      </c>
      <c r="D227" s="62"/>
      <c r="E227" s="60">
        <v>749</v>
      </c>
      <c r="F227" s="60">
        <v>64</v>
      </c>
      <c r="G227" s="61">
        <f>(F227/E227)*100</f>
        <v>8.544726301735647</v>
      </c>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c r="CK227" s="60"/>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c r="DQ227" s="60"/>
      <c r="DR227" s="60"/>
      <c r="DS227" s="60"/>
      <c r="DT227" s="60"/>
      <c r="DU227" s="60"/>
      <c r="DV227" s="60"/>
      <c r="DW227" s="60"/>
      <c r="DX227" s="60"/>
      <c r="DY227" s="60"/>
      <c r="DZ227" s="60"/>
      <c r="EA227" s="60"/>
      <c r="EB227" s="60"/>
      <c r="EC227" s="60"/>
      <c r="ED227" s="60"/>
      <c r="EE227" s="60"/>
      <c r="EF227" s="60"/>
      <c r="EG227" s="60"/>
      <c r="EH227" s="60"/>
      <c r="EI227" s="60"/>
      <c r="EJ227" s="60"/>
      <c r="EK227" s="60"/>
      <c r="EL227" s="60"/>
      <c r="EM227" s="60"/>
      <c r="EN227" s="60"/>
      <c r="EO227" s="60"/>
      <c r="EP227" s="60"/>
      <c r="EQ227" s="60"/>
      <c r="ER227" s="60"/>
      <c r="ES227" s="60"/>
      <c r="ET227" s="60"/>
      <c r="EU227" s="60"/>
      <c r="EV227" s="60"/>
      <c r="EW227" s="60"/>
      <c r="EX227" s="60"/>
      <c r="EY227" s="60"/>
      <c r="EZ227" s="60"/>
      <c r="FA227" s="60"/>
      <c r="FB227" s="60"/>
      <c r="FC227" s="60"/>
      <c r="FD227" s="60"/>
      <c r="FE227" s="60"/>
      <c r="FF227" s="60"/>
      <c r="FG227" s="60"/>
      <c r="FH227" s="60"/>
      <c r="FI227" s="60"/>
      <c r="FJ227" s="60"/>
      <c r="FK227" s="60"/>
      <c r="FL227" s="60"/>
      <c r="FM227" s="60"/>
      <c r="FN227" s="60"/>
      <c r="FO227" s="60"/>
      <c r="FP227" s="60"/>
      <c r="FQ227" s="60"/>
      <c r="FR227" s="60"/>
      <c r="FS227" s="60"/>
      <c r="FT227" s="60"/>
      <c r="FU227" s="60"/>
      <c r="FV227" s="60"/>
      <c r="FW227" s="60"/>
      <c r="FX227" s="60"/>
      <c r="FY227" s="60"/>
      <c r="FZ227" s="60"/>
      <c r="GA227" s="60"/>
      <c r="GB227" s="60"/>
      <c r="GC227" s="60"/>
      <c r="GD227" s="60"/>
      <c r="GE227" s="60"/>
      <c r="GF227" s="60"/>
      <c r="GG227" s="60"/>
      <c r="GH227" s="60"/>
      <c r="GI227" s="60"/>
      <c r="GJ227" s="60"/>
      <c r="GK227" s="60"/>
      <c r="GL227" s="60"/>
      <c r="GM227" s="60"/>
      <c r="GN227" s="60"/>
      <c r="GO227" s="60"/>
      <c r="GP227" s="60"/>
      <c r="GQ227" s="60"/>
      <c r="GR227" s="60"/>
      <c r="GS227" s="60"/>
      <c r="GT227" s="60"/>
      <c r="GU227" s="60"/>
      <c r="GV227" s="60"/>
      <c r="GW227" s="60"/>
      <c r="GX227" s="60"/>
      <c r="GY227" s="60"/>
      <c r="GZ227" s="60"/>
      <c r="HA227" s="60"/>
      <c r="HB227" s="60"/>
      <c r="HC227" s="60"/>
      <c r="HD227" s="60">
        <v>46</v>
      </c>
      <c r="HE227" s="60">
        <v>45</v>
      </c>
      <c r="HF227" s="60">
        <v>48</v>
      </c>
      <c r="HG227" s="60">
        <v>48</v>
      </c>
      <c r="HH227" s="60">
        <v>43</v>
      </c>
      <c r="HI227" s="60">
        <v>43</v>
      </c>
      <c r="HJ227" s="60">
        <v>42</v>
      </c>
      <c r="HK227" s="60">
        <v>43</v>
      </c>
      <c r="HL227" s="60"/>
      <c r="HM227" s="60"/>
      <c r="HN227" s="60"/>
      <c r="HO227" s="60"/>
      <c r="HP227" s="60"/>
      <c r="HQ227" s="60"/>
      <c r="HR227" s="60"/>
      <c r="HS227" s="60"/>
      <c r="HT227" s="60"/>
      <c r="HU227" s="60"/>
      <c r="HV227" s="60"/>
    </row>
    <row r="228" spans="2:230">
      <c r="B228" s="60" t="s">
        <v>201</v>
      </c>
      <c r="C228" s="63" t="s">
        <v>1166</v>
      </c>
      <c r="D228" s="62"/>
      <c r="E228" s="60">
        <v>947</v>
      </c>
      <c r="F228" s="60">
        <v>58</v>
      </c>
      <c r="G228" s="61">
        <f>(F228/E228)*100</f>
        <v>6.1246040126715942</v>
      </c>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c r="CK228" s="60"/>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60"/>
      <c r="GP228" s="60"/>
      <c r="GQ228" s="60"/>
      <c r="GR228" s="60"/>
      <c r="GS228" s="60"/>
      <c r="GT228" s="60"/>
      <c r="GU228" s="60"/>
      <c r="GV228" s="60"/>
      <c r="GW228" s="60"/>
      <c r="GX228" s="60"/>
      <c r="GY228" s="60"/>
      <c r="GZ228" s="60"/>
      <c r="HA228" s="60"/>
      <c r="HB228" s="60"/>
      <c r="HC228" s="60"/>
      <c r="HD228" s="60">
        <v>47</v>
      </c>
      <c r="HE228" s="60">
        <v>48</v>
      </c>
      <c r="HF228" s="60">
        <v>48</v>
      </c>
      <c r="HG228" s="60">
        <v>45</v>
      </c>
      <c r="HH228" s="60">
        <v>41</v>
      </c>
      <c r="HI228" s="60">
        <v>40</v>
      </c>
      <c r="HJ228" s="60">
        <v>44</v>
      </c>
      <c r="HK228" s="60">
        <v>44</v>
      </c>
      <c r="HL228" s="60"/>
      <c r="HM228" s="60"/>
      <c r="HN228" s="60"/>
      <c r="HO228" s="60"/>
      <c r="HP228" s="60"/>
      <c r="HQ228" s="60"/>
      <c r="HR228" s="60"/>
      <c r="HS228" s="60"/>
      <c r="HT228" s="60"/>
      <c r="HU228" s="60"/>
      <c r="HV228" s="60"/>
    </row>
    <row r="229" spans="2:230">
      <c r="B229" s="60" t="s">
        <v>202</v>
      </c>
      <c r="C229" s="63" t="s">
        <v>1166</v>
      </c>
      <c r="D229" s="62"/>
      <c r="E229" s="60">
        <v>1794</v>
      </c>
      <c r="F229" s="60">
        <v>239</v>
      </c>
      <c r="G229" s="61">
        <f>(F229/E229)*100</f>
        <v>13.322185061315498</v>
      </c>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c r="BS229" s="60"/>
      <c r="BT229" s="60"/>
      <c r="BU229" s="60"/>
      <c r="BV229" s="60"/>
      <c r="BW229" s="60"/>
      <c r="BX229" s="60"/>
      <c r="BY229" s="60"/>
      <c r="BZ229" s="60"/>
      <c r="CA229" s="60"/>
      <c r="CB229" s="60"/>
      <c r="CC229" s="60"/>
      <c r="CD229" s="60"/>
      <c r="CE229" s="60"/>
      <c r="CF229" s="60"/>
      <c r="CG229" s="60"/>
      <c r="CH229" s="60"/>
      <c r="CI229" s="60"/>
      <c r="CJ229" s="60"/>
      <c r="CK229" s="60"/>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c r="DQ229" s="60"/>
      <c r="DR229" s="60"/>
      <c r="DS229" s="60"/>
      <c r="DT229" s="60"/>
      <c r="DU229" s="60"/>
      <c r="DV229" s="60"/>
      <c r="DW229" s="60"/>
      <c r="DX229" s="60"/>
      <c r="DY229" s="60"/>
      <c r="DZ229" s="60"/>
      <c r="EA229" s="60"/>
      <c r="EB229" s="60"/>
      <c r="EC229" s="60"/>
      <c r="ED229" s="60"/>
      <c r="EE229" s="60"/>
      <c r="EF229" s="60"/>
      <c r="EG229" s="60"/>
      <c r="EH229" s="60"/>
      <c r="EI229" s="60"/>
      <c r="EJ229" s="60"/>
      <c r="EK229" s="60"/>
      <c r="EL229" s="60"/>
      <c r="EM229" s="60"/>
      <c r="EN229" s="60"/>
      <c r="EO229" s="60"/>
      <c r="EP229" s="60"/>
      <c r="EQ229" s="60"/>
      <c r="ER229" s="60"/>
      <c r="ES229" s="60"/>
      <c r="ET229" s="60"/>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60"/>
      <c r="GI229" s="60"/>
      <c r="GJ229" s="60"/>
      <c r="GK229" s="60"/>
      <c r="GL229" s="60"/>
      <c r="GM229" s="60"/>
      <c r="GN229" s="60"/>
      <c r="GO229" s="60"/>
      <c r="GP229" s="60"/>
      <c r="GQ229" s="60"/>
      <c r="GR229" s="60"/>
      <c r="GS229" s="60"/>
      <c r="GT229" s="60"/>
      <c r="GU229" s="60"/>
      <c r="GV229" s="60"/>
      <c r="GW229" s="60"/>
      <c r="GX229" s="60"/>
      <c r="GY229" s="60"/>
      <c r="GZ229" s="60"/>
      <c r="HA229" s="60"/>
      <c r="HB229" s="60"/>
      <c r="HC229" s="60"/>
      <c r="HD229" s="60">
        <v>194</v>
      </c>
      <c r="HE229" s="60">
        <v>188</v>
      </c>
      <c r="HF229" s="60">
        <v>191</v>
      </c>
      <c r="HG229" s="60">
        <v>183</v>
      </c>
      <c r="HH229" s="60">
        <v>171</v>
      </c>
      <c r="HI229" s="60">
        <v>180</v>
      </c>
      <c r="HJ229" s="60">
        <v>176</v>
      </c>
      <c r="HK229" s="60">
        <v>173</v>
      </c>
      <c r="HL229" s="60"/>
      <c r="HM229" s="60"/>
      <c r="HN229" s="60"/>
      <c r="HO229" s="60"/>
      <c r="HP229" s="60"/>
      <c r="HQ229" s="60"/>
      <c r="HR229" s="60"/>
      <c r="HS229" s="60"/>
      <c r="HT229" s="60"/>
      <c r="HU229" s="60"/>
      <c r="HV229" s="60"/>
    </row>
    <row r="230" spans="2:230">
      <c r="B230" s="60" t="s">
        <v>203</v>
      </c>
      <c r="C230" s="63" t="s">
        <v>1166</v>
      </c>
      <c r="D230" s="62"/>
      <c r="E230" s="60">
        <v>1067</v>
      </c>
      <c r="F230" s="60">
        <v>150</v>
      </c>
      <c r="G230" s="61">
        <f>(F230/E230)*100</f>
        <v>14.058106841611998</v>
      </c>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v>0</v>
      </c>
      <c r="CO230" s="60">
        <v>2</v>
      </c>
      <c r="CP230" s="60">
        <v>0</v>
      </c>
      <c r="CQ230" s="60">
        <v>0</v>
      </c>
      <c r="CR230" s="60">
        <v>0</v>
      </c>
      <c r="CS230" s="60">
        <v>2</v>
      </c>
      <c r="CT230" s="60">
        <v>2</v>
      </c>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60"/>
      <c r="GP230" s="60"/>
      <c r="GQ230" s="60"/>
      <c r="GR230" s="60"/>
      <c r="GS230" s="60"/>
      <c r="GT230" s="60"/>
      <c r="GU230" s="60"/>
      <c r="GV230" s="60"/>
      <c r="GW230" s="60"/>
      <c r="GX230" s="60"/>
      <c r="GY230" s="60"/>
      <c r="GZ230" s="60"/>
      <c r="HA230" s="60"/>
      <c r="HB230" s="60"/>
      <c r="HC230" s="60"/>
      <c r="HD230" s="60">
        <v>122</v>
      </c>
      <c r="HE230" s="60">
        <v>120</v>
      </c>
      <c r="HF230" s="60">
        <v>119</v>
      </c>
      <c r="HG230" s="60">
        <v>111</v>
      </c>
      <c r="HH230" s="60">
        <v>95</v>
      </c>
      <c r="HI230" s="60">
        <v>106</v>
      </c>
      <c r="HJ230" s="60">
        <v>102</v>
      </c>
      <c r="HK230" s="60">
        <v>101</v>
      </c>
      <c r="HL230" s="60"/>
      <c r="HM230" s="60"/>
      <c r="HN230" s="60"/>
      <c r="HO230" s="60"/>
      <c r="HP230" s="60"/>
      <c r="HQ230" s="60"/>
      <c r="HR230" s="60"/>
      <c r="HS230" s="60"/>
      <c r="HT230" s="60"/>
      <c r="HU230" s="60"/>
      <c r="HV230" s="60"/>
    </row>
    <row r="231" spans="2:230">
      <c r="B231" s="60" t="s">
        <v>204</v>
      </c>
      <c r="C231" s="63" t="s">
        <v>1166</v>
      </c>
      <c r="D231" s="62"/>
      <c r="E231" s="60">
        <v>513</v>
      </c>
      <c r="F231" s="60">
        <v>58</v>
      </c>
      <c r="G231" s="61">
        <f>(F231/E231)*100</f>
        <v>11.306042884990253</v>
      </c>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c r="DQ231" s="60"/>
      <c r="DR231" s="60"/>
      <c r="DS231" s="60"/>
      <c r="DT231" s="60"/>
      <c r="DU231" s="60"/>
      <c r="DV231" s="60"/>
      <c r="DW231" s="60"/>
      <c r="DX231" s="60"/>
      <c r="DY231" s="60"/>
      <c r="DZ231" s="60"/>
      <c r="EA231" s="60"/>
      <c r="EB231" s="60"/>
      <c r="EC231" s="60"/>
      <c r="ED231" s="60"/>
      <c r="EE231" s="60"/>
      <c r="EF231" s="60"/>
      <c r="EG231" s="60"/>
      <c r="EH231" s="60"/>
      <c r="EI231" s="60"/>
      <c r="EJ231" s="60"/>
      <c r="EK231" s="60"/>
      <c r="EL231" s="60"/>
      <c r="EM231" s="60"/>
      <c r="EN231" s="60"/>
      <c r="EO231" s="60"/>
      <c r="EP231" s="60"/>
      <c r="EQ231" s="60"/>
      <c r="ER231" s="60"/>
      <c r="ES231" s="60"/>
      <c r="ET231" s="60"/>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60"/>
      <c r="GI231" s="60"/>
      <c r="GJ231" s="60"/>
      <c r="GK231" s="60"/>
      <c r="GL231" s="60"/>
      <c r="GM231" s="60"/>
      <c r="GN231" s="60"/>
      <c r="GO231" s="60"/>
      <c r="GP231" s="60"/>
      <c r="GQ231" s="60"/>
      <c r="GR231" s="60"/>
      <c r="GS231" s="60"/>
      <c r="GT231" s="60"/>
      <c r="GU231" s="60"/>
      <c r="GV231" s="60"/>
      <c r="GW231" s="60"/>
      <c r="GX231" s="60"/>
      <c r="GY231" s="60"/>
      <c r="GZ231" s="60"/>
      <c r="HA231" s="60"/>
      <c r="HB231" s="60"/>
      <c r="HC231" s="60"/>
      <c r="HD231" s="60">
        <v>49</v>
      </c>
      <c r="HE231" s="60">
        <v>50</v>
      </c>
      <c r="HF231" s="60">
        <v>51</v>
      </c>
      <c r="HG231" s="60">
        <v>46</v>
      </c>
      <c r="HH231" s="60">
        <v>42</v>
      </c>
      <c r="HI231" s="60">
        <v>46</v>
      </c>
      <c r="HJ231" s="60">
        <v>45</v>
      </c>
      <c r="HK231" s="60">
        <v>43</v>
      </c>
      <c r="HL231" s="60"/>
      <c r="HM231" s="60"/>
      <c r="HN231" s="60"/>
      <c r="HO231" s="60"/>
      <c r="HP231" s="60"/>
      <c r="HQ231" s="60"/>
      <c r="HR231" s="60"/>
      <c r="HS231" s="60"/>
      <c r="HT231" s="60"/>
      <c r="HU231" s="60"/>
      <c r="HV231" s="60"/>
    </row>
    <row r="232" spans="2:230">
      <c r="B232" s="60" t="s">
        <v>480</v>
      </c>
      <c r="C232" s="63" t="s">
        <v>1166</v>
      </c>
      <c r="D232" s="62"/>
      <c r="E232" s="60">
        <v>2076</v>
      </c>
      <c r="F232" s="60">
        <v>238</v>
      </c>
      <c r="G232" s="61">
        <f>(F232/E232)*100</f>
        <v>11.464354527938344</v>
      </c>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60"/>
      <c r="BT232" s="60"/>
      <c r="BU232" s="60"/>
      <c r="BV232" s="60"/>
      <c r="BW232" s="60"/>
      <c r="BX232" s="60"/>
      <c r="BY232" s="60"/>
      <c r="BZ232" s="60"/>
      <c r="CA232" s="60"/>
      <c r="CB232" s="60"/>
      <c r="CC232" s="60"/>
      <c r="CD232" s="60"/>
      <c r="CE232" s="60"/>
      <c r="CF232" s="60"/>
      <c r="CG232" s="60"/>
      <c r="CH232" s="60"/>
      <c r="CI232" s="60"/>
      <c r="CJ232" s="60"/>
      <c r="CK232" s="60"/>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c r="DQ232" s="60"/>
      <c r="DR232" s="60"/>
      <c r="DS232" s="60"/>
      <c r="DT232" s="60"/>
      <c r="DU232" s="60"/>
      <c r="DV232" s="60"/>
      <c r="DW232" s="60"/>
      <c r="DX232" s="60"/>
      <c r="DY232" s="60"/>
      <c r="DZ232" s="60"/>
      <c r="EA232" s="60"/>
      <c r="EB232" s="60"/>
      <c r="EC232" s="60"/>
      <c r="ED232" s="60"/>
      <c r="EE232" s="60"/>
      <c r="EF232" s="60"/>
      <c r="EG232" s="60"/>
      <c r="EH232" s="60"/>
      <c r="EI232" s="60"/>
      <c r="EJ232" s="60"/>
      <c r="EK232" s="60"/>
      <c r="EL232" s="60"/>
      <c r="EM232" s="60"/>
      <c r="EN232" s="60"/>
      <c r="EO232" s="60"/>
      <c r="EP232" s="60"/>
      <c r="EQ232" s="60"/>
      <c r="ER232" s="60"/>
      <c r="ES232" s="60"/>
      <c r="ET232" s="60"/>
      <c r="EU232" s="60"/>
      <c r="EV232" s="60"/>
      <c r="EW232" s="60"/>
      <c r="EX232" s="60"/>
      <c r="EY232" s="60"/>
      <c r="EZ232" s="60"/>
      <c r="FA232" s="60"/>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60"/>
      <c r="GD232" s="60"/>
      <c r="GE232" s="60"/>
      <c r="GF232" s="60"/>
      <c r="GG232" s="60"/>
      <c r="GH232" s="60"/>
      <c r="GI232" s="60"/>
      <c r="GJ232" s="60"/>
      <c r="GK232" s="60"/>
      <c r="GL232" s="60"/>
      <c r="GM232" s="60"/>
      <c r="GN232" s="60"/>
      <c r="GO232" s="60"/>
      <c r="GP232" s="60"/>
      <c r="GQ232" s="60"/>
      <c r="GR232" s="60"/>
      <c r="GS232" s="60"/>
      <c r="GT232" s="60"/>
      <c r="GU232" s="60"/>
      <c r="GV232" s="60"/>
      <c r="GW232" s="60"/>
      <c r="GX232" s="60"/>
      <c r="GY232" s="60"/>
      <c r="GZ232" s="60"/>
      <c r="HA232" s="60"/>
      <c r="HB232" s="60"/>
      <c r="HC232" s="60"/>
      <c r="HD232" s="60">
        <v>184</v>
      </c>
      <c r="HE232" s="60">
        <v>178</v>
      </c>
      <c r="HF232" s="60">
        <v>178</v>
      </c>
      <c r="HG232" s="60">
        <v>180</v>
      </c>
      <c r="HH232" s="60">
        <v>149</v>
      </c>
      <c r="HI232" s="60">
        <v>153</v>
      </c>
      <c r="HJ232" s="60">
        <v>163</v>
      </c>
      <c r="HK232" s="60">
        <v>152</v>
      </c>
      <c r="HL232" s="60"/>
      <c r="HM232" s="60"/>
      <c r="HN232" s="60"/>
      <c r="HO232" s="60"/>
      <c r="HP232" s="60"/>
      <c r="HQ232" s="60"/>
      <c r="HR232" s="60"/>
      <c r="HS232" s="60"/>
      <c r="HT232" s="60"/>
      <c r="HU232" s="60"/>
      <c r="HV232" s="60"/>
    </row>
    <row r="233" spans="2:230">
      <c r="B233" s="60" t="s">
        <v>205</v>
      </c>
      <c r="C233" s="63" t="s">
        <v>1166</v>
      </c>
      <c r="D233" s="62"/>
      <c r="E233" s="60">
        <v>1082</v>
      </c>
      <c r="F233" s="60">
        <v>99</v>
      </c>
      <c r="G233" s="61">
        <f>(F233/E233)*100</f>
        <v>9.1497227356746773</v>
      </c>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c r="CA233" s="60"/>
      <c r="CB233" s="60"/>
      <c r="CC233" s="60"/>
      <c r="CD233" s="60"/>
      <c r="CE233" s="60"/>
      <c r="CF233" s="60"/>
      <c r="CG233" s="60"/>
      <c r="CH233" s="60"/>
      <c r="CI233" s="60"/>
      <c r="CJ233" s="60"/>
      <c r="CK233" s="60"/>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60"/>
      <c r="GI233" s="60"/>
      <c r="GJ233" s="60"/>
      <c r="GK233" s="60"/>
      <c r="GL233" s="60"/>
      <c r="GM233" s="60"/>
      <c r="GN233" s="60"/>
      <c r="GO233" s="60"/>
      <c r="GP233" s="60"/>
      <c r="GQ233" s="60"/>
      <c r="GR233" s="60"/>
      <c r="GS233" s="60"/>
      <c r="GT233" s="60"/>
      <c r="GU233" s="60"/>
      <c r="GV233" s="60"/>
      <c r="GW233" s="60"/>
      <c r="GX233" s="60"/>
      <c r="GY233" s="60"/>
      <c r="GZ233" s="60"/>
      <c r="HA233" s="60"/>
      <c r="HB233" s="60"/>
      <c r="HC233" s="60"/>
      <c r="HD233" s="60">
        <v>78</v>
      </c>
      <c r="HE233" s="60">
        <v>78</v>
      </c>
      <c r="HF233" s="60">
        <v>79</v>
      </c>
      <c r="HG233" s="60">
        <v>77</v>
      </c>
      <c r="HH233" s="60">
        <v>72</v>
      </c>
      <c r="HI233" s="60">
        <v>73</v>
      </c>
      <c r="HJ233" s="60">
        <v>72</v>
      </c>
      <c r="HK233" s="60">
        <v>71</v>
      </c>
      <c r="HL233" s="60"/>
      <c r="HM233" s="60"/>
      <c r="HN233" s="60"/>
      <c r="HO233" s="60"/>
      <c r="HP233" s="60"/>
      <c r="HQ233" s="60"/>
      <c r="HR233" s="60"/>
      <c r="HS233" s="60"/>
      <c r="HT233" s="60"/>
      <c r="HU233" s="60"/>
      <c r="HV233" s="60"/>
    </row>
    <row r="234" spans="2:230">
      <c r="B234" s="60" t="s">
        <v>206</v>
      </c>
      <c r="C234" s="63" t="s">
        <v>1166</v>
      </c>
      <c r="D234" s="62"/>
      <c r="E234" s="60">
        <v>1267</v>
      </c>
      <c r="F234" s="60">
        <v>177</v>
      </c>
      <c r="G234" s="61">
        <f>(F234/E234)*100</f>
        <v>13.970007892659828</v>
      </c>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c r="DQ234" s="60"/>
      <c r="DR234" s="60"/>
      <c r="DS234" s="60"/>
      <c r="DT234" s="60"/>
      <c r="DU234" s="60"/>
      <c r="DV234" s="60"/>
      <c r="DW234" s="60"/>
      <c r="DX234" s="60"/>
      <c r="DY234" s="60"/>
      <c r="DZ234" s="60"/>
      <c r="EA234" s="60"/>
      <c r="EB234" s="60"/>
      <c r="EC234" s="60"/>
      <c r="ED234" s="60"/>
      <c r="EE234" s="60"/>
      <c r="EF234" s="60"/>
      <c r="EG234" s="60"/>
      <c r="EH234" s="60"/>
      <c r="EI234" s="60"/>
      <c r="EJ234" s="60"/>
      <c r="EK234" s="60"/>
      <c r="EL234" s="60"/>
      <c r="EM234" s="60"/>
      <c r="EN234" s="60"/>
      <c r="EO234" s="60"/>
      <c r="EP234" s="60"/>
      <c r="EQ234" s="60"/>
      <c r="ER234" s="60"/>
      <c r="ES234" s="60"/>
      <c r="ET234" s="60"/>
      <c r="EU234" s="60"/>
      <c r="EV234" s="60"/>
      <c r="EW234" s="60"/>
      <c r="EX234" s="60"/>
      <c r="EY234" s="60"/>
      <c r="EZ234" s="60"/>
      <c r="FA234" s="60"/>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60"/>
      <c r="GI234" s="60"/>
      <c r="GJ234" s="60"/>
      <c r="GK234" s="60"/>
      <c r="GL234" s="60"/>
      <c r="GM234" s="60"/>
      <c r="GN234" s="60"/>
      <c r="GO234" s="60"/>
      <c r="GP234" s="60"/>
      <c r="GQ234" s="60"/>
      <c r="GR234" s="60"/>
      <c r="GS234" s="60"/>
      <c r="GT234" s="60"/>
      <c r="GU234" s="60"/>
      <c r="GV234" s="60"/>
      <c r="GW234" s="60"/>
      <c r="GX234" s="60"/>
      <c r="GY234" s="60"/>
      <c r="GZ234" s="60"/>
      <c r="HA234" s="60"/>
      <c r="HB234" s="60"/>
      <c r="HC234" s="60"/>
      <c r="HD234" s="60">
        <v>142</v>
      </c>
      <c r="HE234" s="60">
        <v>141</v>
      </c>
      <c r="HF234" s="60">
        <v>135</v>
      </c>
      <c r="HG234" s="60">
        <v>135</v>
      </c>
      <c r="HH234" s="60">
        <v>118</v>
      </c>
      <c r="HI234" s="60">
        <v>125</v>
      </c>
      <c r="HJ234" s="60">
        <v>122</v>
      </c>
      <c r="HK234" s="60">
        <v>119</v>
      </c>
      <c r="HL234" s="60"/>
      <c r="HM234" s="60"/>
      <c r="HN234" s="60"/>
      <c r="HO234" s="60"/>
      <c r="HP234" s="60"/>
      <c r="HQ234" s="60"/>
      <c r="HR234" s="60"/>
      <c r="HS234" s="60"/>
      <c r="HT234" s="60"/>
      <c r="HU234" s="60"/>
      <c r="HV234" s="60"/>
    </row>
    <row r="235" spans="2:230">
      <c r="B235" s="60" t="s">
        <v>207</v>
      </c>
      <c r="C235" s="63" t="s">
        <v>1166</v>
      </c>
      <c r="D235" s="62"/>
      <c r="E235" s="60">
        <v>1290</v>
      </c>
      <c r="F235" s="60">
        <v>177</v>
      </c>
      <c r="G235" s="61">
        <f>(F235/E235)*100</f>
        <v>13.720930232558141</v>
      </c>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0"/>
      <c r="BZ235" s="60"/>
      <c r="CA235" s="60"/>
      <c r="CB235" s="60"/>
      <c r="CC235" s="60"/>
      <c r="CD235" s="60"/>
      <c r="CE235" s="60"/>
      <c r="CF235" s="60"/>
      <c r="CG235" s="60"/>
      <c r="CH235" s="60"/>
      <c r="CI235" s="60"/>
      <c r="CJ235" s="60"/>
      <c r="CK235" s="60"/>
      <c r="CL235" s="60"/>
      <c r="CM235" s="60"/>
      <c r="CN235" s="60">
        <v>0</v>
      </c>
      <c r="CO235" s="60">
        <v>0</v>
      </c>
      <c r="CP235" s="60">
        <v>0</v>
      </c>
      <c r="CQ235" s="60">
        <v>0</v>
      </c>
      <c r="CR235" s="60">
        <v>0</v>
      </c>
      <c r="CS235" s="60">
        <v>0</v>
      </c>
      <c r="CT235" s="60">
        <v>0</v>
      </c>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60"/>
      <c r="GI235" s="60"/>
      <c r="GJ235" s="60"/>
      <c r="GK235" s="60"/>
      <c r="GL235" s="60"/>
      <c r="GM235" s="60"/>
      <c r="GN235" s="60"/>
      <c r="GO235" s="60"/>
      <c r="GP235" s="60"/>
      <c r="GQ235" s="60"/>
      <c r="GR235" s="60"/>
      <c r="GS235" s="60"/>
      <c r="GT235" s="60"/>
      <c r="GU235" s="60"/>
      <c r="GV235" s="60"/>
      <c r="GW235" s="60"/>
      <c r="GX235" s="60"/>
      <c r="GY235" s="60"/>
      <c r="GZ235" s="60"/>
      <c r="HA235" s="60"/>
      <c r="HB235" s="60"/>
      <c r="HC235" s="60"/>
      <c r="HD235" s="60">
        <v>137</v>
      </c>
      <c r="HE235" s="60">
        <v>133</v>
      </c>
      <c r="HF235" s="60">
        <v>133</v>
      </c>
      <c r="HG235" s="60">
        <v>125</v>
      </c>
      <c r="HH235" s="60">
        <v>121</v>
      </c>
      <c r="HI235" s="60">
        <v>125</v>
      </c>
      <c r="HJ235" s="60">
        <v>131</v>
      </c>
      <c r="HK235" s="60">
        <v>124</v>
      </c>
      <c r="HL235" s="60"/>
      <c r="HM235" s="60"/>
      <c r="HN235" s="60"/>
      <c r="HO235" s="60"/>
      <c r="HP235" s="60"/>
      <c r="HQ235" s="60"/>
      <c r="HR235" s="60"/>
      <c r="HS235" s="60"/>
      <c r="HT235" s="60"/>
      <c r="HU235" s="60"/>
      <c r="HV235" s="60"/>
    </row>
    <row r="236" spans="2:230">
      <c r="B236" s="60" t="s">
        <v>208</v>
      </c>
      <c r="C236" s="63" t="s">
        <v>1166</v>
      </c>
      <c r="D236" s="62"/>
      <c r="E236" s="60">
        <v>992</v>
      </c>
      <c r="F236" s="60">
        <v>155</v>
      </c>
      <c r="G236" s="61">
        <f>(F236/E236)*100</f>
        <v>15.625</v>
      </c>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c r="CA236" s="60"/>
      <c r="CB236" s="60"/>
      <c r="CC236" s="60"/>
      <c r="CD236" s="60"/>
      <c r="CE236" s="60"/>
      <c r="CF236" s="60"/>
      <c r="CG236" s="60"/>
      <c r="CH236" s="60"/>
      <c r="CI236" s="60"/>
      <c r="CJ236" s="60"/>
      <c r="CK236" s="60"/>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60"/>
      <c r="EX236" s="60"/>
      <c r="EY236" s="60"/>
      <c r="EZ236" s="60"/>
      <c r="FA236" s="60"/>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60"/>
      <c r="GI236" s="60"/>
      <c r="GJ236" s="60"/>
      <c r="GK236" s="60"/>
      <c r="GL236" s="60"/>
      <c r="GM236" s="60"/>
      <c r="GN236" s="60"/>
      <c r="GO236" s="60"/>
      <c r="GP236" s="60"/>
      <c r="GQ236" s="60"/>
      <c r="GR236" s="60"/>
      <c r="GS236" s="60"/>
      <c r="GT236" s="60"/>
      <c r="GU236" s="60"/>
      <c r="GV236" s="60"/>
      <c r="GW236" s="60"/>
      <c r="GX236" s="60"/>
      <c r="GY236" s="60"/>
      <c r="GZ236" s="60"/>
      <c r="HA236" s="60"/>
      <c r="HB236" s="60"/>
      <c r="HC236" s="60"/>
      <c r="HD236" s="60">
        <v>121</v>
      </c>
      <c r="HE236" s="60">
        <v>120</v>
      </c>
      <c r="HF236" s="60">
        <v>120</v>
      </c>
      <c r="HG236" s="60">
        <v>112</v>
      </c>
      <c r="HH236" s="60">
        <v>102</v>
      </c>
      <c r="HI236" s="60">
        <v>111</v>
      </c>
      <c r="HJ236" s="60">
        <v>108</v>
      </c>
      <c r="HK236" s="60">
        <v>101</v>
      </c>
      <c r="HL236" s="60"/>
      <c r="HM236" s="60"/>
      <c r="HN236" s="60"/>
      <c r="HO236" s="60"/>
      <c r="HP236" s="60"/>
      <c r="HQ236" s="60"/>
      <c r="HR236" s="60"/>
      <c r="HS236" s="60"/>
      <c r="HT236" s="60"/>
      <c r="HU236" s="60"/>
      <c r="HV236" s="60"/>
    </row>
    <row r="237" spans="2:230">
      <c r="B237" s="60" t="s">
        <v>481</v>
      </c>
      <c r="C237" s="63" t="s">
        <v>1166</v>
      </c>
      <c r="D237" s="62"/>
      <c r="E237" s="60">
        <v>1448</v>
      </c>
      <c r="F237" s="60">
        <v>167</v>
      </c>
      <c r="G237" s="61">
        <f>(F237/E237)*100</f>
        <v>11.533149171270718</v>
      </c>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c r="BS237" s="60"/>
      <c r="BT237" s="60"/>
      <c r="BU237" s="60"/>
      <c r="BV237" s="60"/>
      <c r="BW237" s="60"/>
      <c r="BX237" s="60"/>
      <c r="BY237" s="60"/>
      <c r="BZ237" s="60"/>
      <c r="CA237" s="60"/>
      <c r="CB237" s="60"/>
      <c r="CC237" s="60"/>
      <c r="CD237" s="60"/>
      <c r="CE237" s="60"/>
      <c r="CF237" s="60"/>
      <c r="CG237" s="60"/>
      <c r="CH237" s="60"/>
      <c r="CI237" s="60"/>
      <c r="CJ237" s="60"/>
      <c r="CK237" s="60"/>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c r="DQ237" s="60"/>
      <c r="DR237" s="60"/>
      <c r="DS237" s="60"/>
      <c r="DT237" s="60"/>
      <c r="DU237" s="60"/>
      <c r="DV237" s="60"/>
      <c r="DW237" s="60"/>
      <c r="DX237" s="60"/>
      <c r="DY237" s="60"/>
      <c r="DZ237" s="60"/>
      <c r="EA237" s="60"/>
      <c r="EB237" s="60"/>
      <c r="EC237" s="60"/>
      <c r="ED237" s="60"/>
      <c r="EE237" s="60"/>
      <c r="EF237" s="60"/>
      <c r="EG237" s="60"/>
      <c r="EH237" s="60"/>
      <c r="EI237" s="60"/>
      <c r="EJ237" s="60"/>
      <c r="EK237" s="60"/>
      <c r="EL237" s="60"/>
      <c r="EM237" s="60"/>
      <c r="EN237" s="60"/>
      <c r="EO237" s="60"/>
      <c r="EP237" s="60"/>
      <c r="EQ237" s="60"/>
      <c r="ER237" s="60"/>
      <c r="ES237" s="60"/>
      <c r="ET237" s="60"/>
      <c r="EU237" s="60"/>
      <c r="EV237" s="60"/>
      <c r="EW237" s="60"/>
      <c r="EX237" s="60"/>
      <c r="EY237" s="60"/>
      <c r="EZ237" s="60"/>
      <c r="FA237" s="60"/>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60"/>
      <c r="GD237" s="60"/>
      <c r="GE237" s="60"/>
      <c r="GF237" s="60"/>
      <c r="GG237" s="60"/>
      <c r="GH237" s="60"/>
      <c r="GI237" s="60"/>
      <c r="GJ237" s="60"/>
      <c r="GK237" s="60"/>
      <c r="GL237" s="60"/>
      <c r="GM237" s="60"/>
      <c r="GN237" s="60"/>
      <c r="GO237" s="60"/>
      <c r="GP237" s="60"/>
      <c r="GQ237" s="60"/>
      <c r="GR237" s="60"/>
      <c r="GS237" s="60"/>
      <c r="GT237" s="60"/>
      <c r="GU237" s="60"/>
      <c r="GV237" s="60"/>
      <c r="GW237" s="60"/>
      <c r="GX237" s="60"/>
      <c r="GY237" s="60"/>
      <c r="GZ237" s="60"/>
      <c r="HA237" s="60"/>
      <c r="HB237" s="60"/>
      <c r="HC237" s="60"/>
      <c r="HD237" s="60">
        <v>139</v>
      </c>
      <c r="HE237" s="60">
        <v>140</v>
      </c>
      <c r="HF237" s="60">
        <v>137</v>
      </c>
      <c r="HG237" s="60">
        <v>137</v>
      </c>
      <c r="HH237" s="60">
        <v>109</v>
      </c>
      <c r="HI237" s="60">
        <v>109</v>
      </c>
      <c r="HJ237" s="60">
        <v>119</v>
      </c>
      <c r="HK237" s="60">
        <v>112</v>
      </c>
      <c r="HL237" s="60"/>
      <c r="HM237" s="60"/>
      <c r="HN237" s="60"/>
      <c r="HO237" s="60"/>
      <c r="HP237" s="60"/>
      <c r="HQ237" s="60"/>
      <c r="HR237" s="60"/>
      <c r="HS237" s="60"/>
      <c r="HT237" s="60"/>
      <c r="HU237" s="60"/>
      <c r="HV237" s="60"/>
    </row>
    <row r="238" spans="2:230">
      <c r="B238" s="60" t="s">
        <v>718</v>
      </c>
      <c r="C238" s="63" t="s">
        <v>1166</v>
      </c>
      <c r="D238" s="62"/>
      <c r="E238" s="60">
        <v>1085</v>
      </c>
      <c r="F238" s="60">
        <v>164</v>
      </c>
      <c r="G238" s="61">
        <f>(F238/E238)*100</f>
        <v>15.115207373271888</v>
      </c>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60"/>
      <c r="ET238" s="60"/>
      <c r="EU238" s="60"/>
      <c r="EV238" s="60"/>
      <c r="EW238" s="60"/>
      <c r="EX238" s="60"/>
      <c r="EY238" s="60"/>
      <c r="EZ238" s="60"/>
      <c r="FA238" s="60"/>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60"/>
      <c r="GD238" s="60"/>
      <c r="GE238" s="60"/>
      <c r="GF238" s="60"/>
      <c r="GG238" s="60"/>
      <c r="GH238" s="60"/>
      <c r="GI238" s="60"/>
      <c r="GJ238" s="60"/>
      <c r="GK238" s="60"/>
      <c r="GL238" s="60"/>
      <c r="GM238" s="60"/>
      <c r="GN238" s="60"/>
      <c r="GO238" s="60"/>
      <c r="GP238" s="60"/>
      <c r="GQ238" s="60"/>
      <c r="GR238" s="60"/>
      <c r="GS238" s="60"/>
      <c r="GT238" s="60"/>
      <c r="GU238" s="60"/>
      <c r="GV238" s="60"/>
      <c r="GW238" s="60"/>
      <c r="GX238" s="60"/>
      <c r="GY238" s="60"/>
      <c r="GZ238" s="60"/>
      <c r="HA238" s="60"/>
      <c r="HB238" s="60"/>
      <c r="HC238" s="60"/>
      <c r="HD238" s="60">
        <v>142</v>
      </c>
      <c r="HE238" s="60">
        <v>138</v>
      </c>
      <c r="HF238" s="60">
        <v>135</v>
      </c>
      <c r="HG238" s="60">
        <v>141</v>
      </c>
      <c r="HH238" s="60">
        <v>119</v>
      </c>
      <c r="HI238" s="60">
        <v>127</v>
      </c>
      <c r="HJ238" s="60">
        <v>128</v>
      </c>
      <c r="HK238" s="60">
        <v>122</v>
      </c>
      <c r="HL238" s="60"/>
      <c r="HM238" s="60"/>
      <c r="HN238" s="60"/>
      <c r="HO238" s="60"/>
      <c r="HP238" s="60"/>
      <c r="HQ238" s="60"/>
      <c r="HR238" s="60"/>
      <c r="HS238" s="60"/>
      <c r="HT238" s="60"/>
      <c r="HU238" s="60"/>
      <c r="HV238" s="60"/>
    </row>
    <row r="239" spans="2:230">
      <c r="B239" s="60" t="s">
        <v>209</v>
      </c>
      <c r="C239" s="63" t="s">
        <v>1166</v>
      </c>
      <c r="D239" s="62"/>
      <c r="E239" s="60">
        <v>1461</v>
      </c>
      <c r="F239" s="60">
        <v>149</v>
      </c>
      <c r="G239" s="61">
        <f>(F239/E239)*100</f>
        <v>10.198494182067078</v>
      </c>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60"/>
      <c r="BT239" s="60"/>
      <c r="BU239" s="60"/>
      <c r="BV239" s="60"/>
      <c r="BW239" s="60"/>
      <c r="BX239" s="60"/>
      <c r="BY239" s="60"/>
      <c r="BZ239" s="60"/>
      <c r="CA239" s="60"/>
      <c r="CB239" s="60"/>
      <c r="CC239" s="60"/>
      <c r="CD239" s="60"/>
      <c r="CE239" s="60"/>
      <c r="CF239" s="60"/>
      <c r="CG239" s="60"/>
      <c r="CH239" s="60"/>
      <c r="CI239" s="60"/>
      <c r="CJ239" s="60"/>
      <c r="CK239" s="60"/>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c r="DQ239" s="60"/>
      <c r="DR239" s="60"/>
      <c r="DS239" s="60"/>
      <c r="DT239" s="60"/>
      <c r="DU239" s="60"/>
      <c r="DV239" s="60"/>
      <c r="DW239" s="60"/>
      <c r="DX239" s="60"/>
      <c r="DY239" s="60"/>
      <c r="DZ239" s="60"/>
      <c r="EA239" s="60"/>
      <c r="EB239" s="60"/>
      <c r="EC239" s="60"/>
      <c r="ED239" s="60"/>
      <c r="EE239" s="60"/>
      <c r="EF239" s="60"/>
      <c r="EG239" s="60"/>
      <c r="EH239" s="60"/>
      <c r="EI239" s="60"/>
      <c r="EJ239" s="60"/>
      <c r="EK239" s="60"/>
      <c r="EL239" s="60"/>
      <c r="EM239" s="60"/>
      <c r="EN239" s="60"/>
      <c r="EO239" s="60"/>
      <c r="EP239" s="60"/>
      <c r="EQ239" s="60"/>
      <c r="ER239" s="60"/>
      <c r="ES239" s="60"/>
      <c r="ET239" s="60"/>
      <c r="EU239" s="60"/>
      <c r="EV239" s="60"/>
      <c r="EW239" s="60"/>
      <c r="EX239" s="60"/>
      <c r="EY239" s="60"/>
      <c r="EZ239" s="60"/>
      <c r="FA239" s="60"/>
      <c r="FB239" s="60"/>
      <c r="FC239" s="60"/>
      <c r="FD239" s="60"/>
      <c r="FE239" s="60"/>
      <c r="FF239" s="60"/>
      <c r="FG239" s="60"/>
      <c r="FH239" s="60"/>
      <c r="FI239" s="60"/>
      <c r="FJ239" s="60"/>
      <c r="FK239" s="60"/>
      <c r="FL239" s="60"/>
      <c r="FM239" s="60"/>
      <c r="FN239" s="60"/>
      <c r="FO239" s="60"/>
      <c r="FP239" s="60"/>
      <c r="FQ239" s="60"/>
      <c r="FR239" s="60"/>
      <c r="FS239" s="60"/>
      <c r="FT239" s="60"/>
      <c r="FU239" s="60"/>
      <c r="FV239" s="60"/>
      <c r="FW239" s="60"/>
      <c r="FX239" s="60"/>
      <c r="FY239" s="60"/>
      <c r="FZ239" s="60"/>
      <c r="GA239" s="60"/>
      <c r="GB239" s="60"/>
      <c r="GC239" s="60"/>
      <c r="GD239" s="60"/>
      <c r="GE239" s="60"/>
      <c r="GF239" s="60"/>
      <c r="GG239" s="60"/>
      <c r="GH239" s="60"/>
      <c r="GI239" s="60"/>
      <c r="GJ239" s="60"/>
      <c r="GK239" s="60"/>
      <c r="GL239" s="60"/>
      <c r="GM239" s="60"/>
      <c r="GN239" s="60"/>
      <c r="GO239" s="60"/>
      <c r="GP239" s="60"/>
      <c r="GQ239" s="60"/>
      <c r="GR239" s="60"/>
      <c r="GS239" s="60"/>
      <c r="GT239" s="60"/>
      <c r="GU239" s="60"/>
      <c r="GV239" s="60"/>
      <c r="GW239" s="60"/>
      <c r="GX239" s="60"/>
      <c r="GY239" s="60"/>
      <c r="GZ239" s="60"/>
      <c r="HA239" s="60"/>
      <c r="HB239" s="60"/>
      <c r="HC239" s="60"/>
      <c r="HD239" s="60">
        <v>116</v>
      </c>
      <c r="HE239" s="60">
        <v>112</v>
      </c>
      <c r="HF239" s="60">
        <v>108</v>
      </c>
      <c r="HG239" s="60">
        <v>116</v>
      </c>
      <c r="HH239" s="60">
        <v>106</v>
      </c>
      <c r="HI239" s="60">
        <v>108</v>
      </c>
      <c r="HJ239" s="60">
        <v>109</v>
      </c>
      <c r="HK239" s="60">
        <v>106</v>
      </c>
      <c r="HL239" s="60"/>
      <c r="HM239" s="60"/>
      <c r="HN239" s="60"/>
      <c r="HO239" s="60"/>
      <c r="HP239" s="60"/>
      <c r="HQ239" s="60"/>
      <c r="HR239" s="60"/>
      <c r="HS239" s="60"/>
      <c r="HT239" s="60"/>
      <c r="HU239" s="60"/>
      <c r="HV239" s="60"/>
    </row>
    <row r="240" spans="2:230">
      <c r="B240" s="60" t="s">
        <v>210</v>
      </c>
      <c r="C240" s="63" t="s">
        <v>1166</v>
      </c>
      <c r="D240" s="62"/>
      <c r="E240" s="60">
        <v>865</v>
      </c>
      <c r="F240" s="60">
        <v>78</v>
      </c>
      <c r="G240" s="61">
        <f>(F240/E240)*100</f>
        <v>9.0173410404624281</v>
      </c>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60"/>
      <c r="BZ240" s="60"/>
      <c r="CA240" s="60"/>
      <c r="CB240" s="60"/>
      <c r="CC240" s="60"/>
      <c r="CD240" s="60"/>
      <c r="CE240" s="60"/>
      <c r="CF240" s="60"/>
      <c r="CG240" s="60"/>
      <c r="CH240" s="60"/>
      <c r="CI240" s="60"/>
      <c r="CJ240" s="60"/>
      <c r="CK240" s="60"/>
      <c r="CL240" s="60"/>
      <c r="CM240" s="60"/>
      <c r="CN240" s="60">
        <v>0</v>
      </c>
      <c r="CO240" s="60">
        <v>5</v>
      </c>
      <c r="CP240" s="60">
        <v>0</v>
      </c>
      <c r="CQ240" s="60">
        <v>2</v>
      </c>
      <c r="CR240" s="60">
        <v>5</v>
      </c>
      <c r="CS240" s="60">
        <v>5</v>
      </c>
      <c r="CT240" s="60">
        <v>2</v>
      </c>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c r="DQ240" s="60"/>
      <c r="DR240" s="60"/>
      <c r="DS240" s="60"/>
      <c r="DT240" s="60"/>
      <c r="DU240" s="60"/>
      <c r="DV240" s="60"/>
      <c r="DW240" s="60"/>
      <c r="DX240" s="60"/>
      <c r="DY240" s="60"/>
      <c r="DZ240" s="60"/>
      <c r="EA240" s="60"/>
      <c r="EB240" s="60"/>
      <c r="EC240" s="60"/>
      <c r="ED240" s="60"/>
      <c r="EE240" s="60"/>
      <c r="EF240" s="60"/>
      <c r="EG240" s="60"/>
      <c r="EH240" s="60"/>
      <c r="EI240" s="60"/>
      <c r="EJ240" s="60"/>
      <c r="EK240" s="60"/>
      <c r="EL240" s="60"/>
      <c r="EM240" s="60"/>
      <c r="EN240" s="60"/>
      <c r="EO240" s="60"/>
      <c r="EP240" s="60"/>
      <c r="EQ240" s="60"/>
      <c r="ER240" s="60"/>
      <c r="ES240" s="60"/>
      <c r="ET240" s="60"/>
      <c r="EU240" s="60"/>
      <c r="EV240" s="60"/>
      <c r="EW240" s="60"/>
      <c r="EX240" s="60"/>
      <c r="EY240" s="60"/>
      <c r="EZ240" s="60"/>
      <c r="FA240" s="60"/>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60"/>
      <c r="GP240" s="60"/>
      <c r="GQ240" s="60"/>
      <c r="GR240" s="60"/>
      <c r="GS240" s="60"/>
      <c r="GT240" s="60"/>
      <c r="GU240" s="60"/>
      <c r="GV240" s="60"/>
      <c r="GW240" s="60"/>
      <c r="GX240" s="60"/>
      <c r="GY240" s="60"/>
      <c r="GZ240" s="60"/>
      <c r="HA240" s="60"/>
      <c r="HB240" s="60"/>
      <c r="HC240" s="60"/>
      <c r="HD240" s="60">
        <v>64</v>
      </c>
      <c r="HE240" s="60">
        <v>64</v>
      </c>
      <c r="HF240" s="60">
        <v>64</v>
      </c>
      <c r="HG240" s="60">
        <v>64</v>
      </c>
      <c r="HH240" s="60">
        <v>54</v>
      </c>
      <c r="HI240" s="60">
        <v>55</v>
      </c>
      <c r="HJ240" s="60">
        <v>57</v>
      </c>
      <c r="HK240" s="60">
        <v>59</v>
      </c>
      <c r="HL240" s="60"/>
      <c r="HM240" s="60"/>
      <c r="HN240" s="60"/>
      <c r="HO240" s="60"/>
      <c r="HP240" s="60"/>
      <c r="HQ240" s="60"/>
      <c r="HR240" s="60"/>
      <c r="HS240" s="60"/>
      <c r="HT240" s="60"/>
      <c r="HU240" s="60"/>
      <c r="HV240" s="60"/>
    </row>
    <row r="241" spans="2:230">
      <c r="B241" s="60" t="s">
        <v>482</v>
      </c>
      <c r="C241" s="63" t="s">
        <v>1166</v>
      </c>
      <c r="D241" s="62"/>
      <c r="E241" s="60">
        <v>944</v>
      </c>
      <c r="F241" s="60">
        <v>106</v>
      </c>
      <c r="G241" s="61">
        <f>(F241/E241)*100</f>
        <v>11.228813559322035</v>
      </c>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60"/>
      <c r="BT241" s="60"/>
      <c r="BU241" s="60"/>
      <c r="BV241" s="60"/>
      <c r="BW241" s="60"/>
      <c r="BX241" s="60"/>
      <c r="BY241" s="60"/>
      <c r="BZ241" s="60"/>
      <c r="CA241" s="60"/>
      <c r="CB241" s="60"/>
      <c r="CC241" s="60"/>
      <c r="CD241" s="60"/>
      <c r="CE241" s="60"/>
      <c r="CF241" s="60"/>
      <c r="CG241" s="60"/>
      <c r="CH241" s="60"/>
      <c r="CI241" s="60"/>
      <c r="CJ241" s="60"/>
      <c r="CK241" s="60"/>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c r="DQ241" s="60"/>
      <c r="DR241" s="60"/>
      <c r="DS241" s="60"/>
      <c r="DT241" s="60"/>
      <c r="DU241" s="60"/>
      <c r="DV241" s="60"/>
      <c r="DW241" s="60"/>
      <c r="DX241" s="60"/>
      <c r="DY241" s="60"/>
      <c r="DZ241" s="60"/>
      <c r="EA241" s="60"/>
      <c r="EB241" s="60"/>
      <c r="EC241" s="60"/>
      <c r="ED241" s="60"/>
      <c r="EE241" s="60"/>
      <c r="EF241" s="60"/>
      <c r="EG241" s="60"/>
      <c r="EH241" s="60"/>
      <c r="EI241" s="60"/>
      <c r="EJ241" s="60"/>
      <c r="EK241" s="60"/>
      <c r="EL241" s="60"/>
      <c r="EM241" s="60"/>
      <c r="EN241" s="60"/>
      <c r="EO241" s="60"/>
      <c r="EP241" s="60"/>
      <c r="EQ241" s="60"/>
      <c r="ER241" s="60"/>
      <c r="ES241" s="60"/>
      <c r="ET241" s="60"/>
      <c r="EU241" s="60"/>
      <c r="EV241" s="60"/>
      <c r="EW241" s="60"/>
      <c r="EX241" s="60"/>
      <c r="EY241" s="60"/>
      <c r="EZ241" s="60"/>
      <c r="FA241" s="60"/>
      <c r="FB241" s="60"/>
      <c r="FC241" s="60"/>
      <c r="FD241" s="60"/>
      <c r="FE241" s="60"/>
      <c r="FF241" s="60"/>
      <c r="FG241" s="60"/>
      <c r="FH241" s="60"/>
      <c r="FI241" s="60"/>
      <c r="FJ241" s="60"/>
      <c r="FK241" s="60"/>
      <c r="FL241" s="60"/>
      <c r="FM241" s="60"/>
      <c r="FN241" s="60"/>
      <c r="FO241" s="60"/>
      <c r="FP241" s="60"/>
      <c r="FQ241" s="60"/>
      <c r="FR241" s="60"/>
      <c r="FS241" s="60"/>
      <c r="FT241" s="60"/>
      <c r="FU241" s="60"/>
      <c r="FV241" s="60"/>
      <c r="FW241" s="60"/>
      <c r="FX241" s="60"/>
      <c r="FY241" s="60"/>
      <c r="FZ241" s="60"/>
      <c r="GA241" s="60"/>
      <c r="GB241" s="60"/>
      <c r="GC241" s="60"/>
      <c r="GD241" s="60"/>
      <c r="GE241" s="60"/>
      <c r="GF241" s="60"/>
      <c r="GG241" s="60"/>
      <c r="GH241" s="60"/>
      <c r="GI241" s="60"/>
      <c r="GJ241" s="60"/>
      <c r="GK241" s="60"/>
      <c r="GL241" s="60"/>
      <c r="GM241" s="60"/>
      <c r="GN241" s="60"/>
      <c r="GO241" s="60"/>
      <c r="GP241" s="60"/>
      <c r="GQ241" s="60"/>
      <c r="GR241" s="60"/>
      <c r="GS241" s="60"/>
      <c r="GT241" s="60"/>
      <c r="GU241" s="60"/>
      <c r="GV241" s="60"/>
      <c r="GW241" s="60"/>
      <c r="GX241" s="60"/>
      <c r="GY241" s="60"/>
      <c r="GZ241" s="60"/>
      <c r="HA241" s="60"/>
      <c r="HB241" s="60"/>
      <c r="HC241" s="60"/>
      <c r="HD241" s="60">
        <v>78</v>
      </c>
      <c r="HE241" s="60">
        <v>78</v>
      </c>
      <c r="HF241" s="60">
        <v>72</v>
      </c>
      <c r="HG241" s="60">
        <v>75</v>
      </c>
      <c r="HH241" s="60">
        <v>67</v>
      </c>
      <c r="HI241" s="60">
        <v>72</v>
      </c>
      <c r="HJ241" s="60">
        <v>72</v>
      </c>
      <c r="HK241" s="60">
        <v>68</v>
      </c>
      <c r="HL241" s="60"/>
      <c r="HM241" s="60"/>
      <c r="HN241" s="60"/>
      <c r="HO241" s="60"/>
      <c r="HP241" s="60"/>
      <c r="HQ241" s="60"/>
      <c r="HR241" s="60"/>
      <c r="HS241" s="60"/>
      <c r="HT241" s="60"/>
      <c r="HU241" s="60"/>
      <c r="HV241" s="60"/>
    </row>
    <row r="242" spans="2:230" ht="15.75" thickBot="1">
      <c r="B242" s="60" t="s">
        <v>211</v>
      </c>
      <c r="C242" s="63" t="s">
        <v>1166</v>
      </c>
      <c r="D242" s="62"/>
      <c r="E242" s="60">
        <v>1205</v>
      </c>
      <c r="F242" s="60">
        <v>110</v>
      </c>
      <c r="G242" s="61">
        <f>(F242/E242)*100</f>
        <v>9.1286307053941904</v>
      </c>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60"/>
      <c r="BU242" s="60"/>
      <c r="BV242" s="60"/>
      <c r="BW242" s="60"/>
      <c r="BX242" s="60"/>
      <c r="BY242" s="60"/>
      <c r="BZ242" s="60"/>
      <c r="CA242" s="60"/>
      <c r="CB242" s="60"/>
      <c r="CC242" s="60"/>
      <c r="CD242" s="60"/>
      <c r="CE242" s="60"/>
      <c r="CF242" s="60"/>
      <c r="CG242" s="60"/>
      <c r="CH242" s="60"/>
      <c r="CI242" s="60"/>
      <c r="CJ242" s="60"/>
      <c r="CK242" s="60"/>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60"/>
      <c r="EZ242" s="60"/>
      <c r="FA242" s="60"/>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60"/>
      <c r="GP242" s="60"/>
      <c r="GQ242" s="60"/>
      <c r="GR242" s="60"/>
      <c r="GS242" s="60"/>
      <c r="GT242" s="60"/>
      <c r="GU242" s="60"/>
      <c r="GV242" s="60"/>
      <c r="GW242" s="60"/>
      <c r="GX242" s="60"/>
      <c r="GY242" s="60"/>
      <c r="GZ242" s="60"/>
      <c r="HA242" s="60"/>
      <c r="HB242" s="60"/>
      <c r="HC242" s="60"/>
      <c r="HD242" s="60">
        <v>83</v>
      </c>
      <c r="HE242" s="60">
        <v>82</v>
      </c>
      <c r="HF242" s="60">
        <v>86</v>
      </c>
      <c r="HG242" s="60">
        <v>83</v>
      </c>
      <c r="HH242" s="60">
        <v>68</v>
      </c>
      <c r="HI242" s="60">
        <v>72</v>
      </c>
      <c r="HJ242" s="60">
        <v>73</v>
      </c>
      <c r="HK242" s="60">
        <v>73</v>
      </c>
      <c r="HL242" s="60"/>
      <c r="HM242" s="60"/>
      <c r="HN242" s="60"/>
      <c r="HO242" s="60"/>
      <c r="HP242" s="60"/>
      <c r="HQ242" s="60"/>
      <c r="HR242" s="60"/>
      <c r="HS242" s="60"/>
      <c r="HT242" s="60"/>
      <c r="HU242" s="60"/>
      <c r="HV242" s="60"/>
    </row>
    <row r="243" spans="2:230" ht="16.5" thickTop="1" thickBot="1">
      <c r="B243" s="56" t="s">
        <v>1163</v>
      </c>
      <c r="C243" s="59" t="s">
        <v>1162</v>
      </c>
      <c r="D243" s="58"/>
      <c r="E243" s="56">
        <f>SUM(E209:E242)</f>
        <v>35188</v>
      </c>
      <c r="F243" s="56">
        <f>SUM(F209:F242)</f>
        <v>4612</v>
      </c>
      <c r="G243" s="57">
        <f>(F243/E243)*100</f>
        <v>13.106740934409459</v>
      </c>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v>81</v>
      </c>
      <c r="CO243" s="56">
        <v>95</v>
      </c>
      <c r="CP243" s="56">
        <v>70</v>
      </c>
      <c r="CQ243" s="56">
        <v>90</v>
      </c>
      <c r="CR243" s="56">
        <v>69</v>
      </c>
      <c r="CS243" s="56">
        <v>86</v>
      </c>
      <c r="CT243" s="56">
        <v>79</v>
      </c>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v>3608</v>
      </c>
      <c r="HE243" s="56">
        <v>3525</v>
      </c>
      <c r="HF243" s="56">
        <v>3499</v>
      </c>
      <c r="HG243" s="56">
        <v>3399</v>
      </c>
      <c r="HH243" s="56">
        <v>2998</v>
      </c>
      <c r="HI243" s="56">
        <v>3140</v>
      </c>
      <c r="HJ243" s="56">
        <v>3165</v>
      </c>
      <c r="HK243" s="56">
        <v>3070</v>
      </c>
      <c r="HL243" s="56"/>
      <c r="HM243" s="56"/>
      <c r="HN243" s="56"/>
      <c r="HO243" s="56"/>
      <c r="HP243" s="56"/>
      <c r="HQ243" s="56"/>
      <c r="HR243" s="56"/>
      <c r="HS243" s="56"/>
      <c r="HT243" s="56"/>
      <c r="HU243" s="56"/>
      <c r="HV243" s="56"/>
    </row>
    <row r="244" spans="2:230" ht="15.75" thickTop="1">
      <c r="B244" s="60" t="s">
        <v>493</v>
      </c>
      <c r="C244" s="63" t="s">
        <v>1165</v>
      </c>
      <c r="D244" s="62"/>
      <c r="E244" s="60">
        <v>796</v>
      </c>
      <c r="F244" s="60">
        <v>124</v>
      </c>
      <c r="G244" s="61">
        <f>(F244/E244)*100</f>
        <v>15.577889447236181</v>
      </c>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c r="BS244" s="60"/>
      <c r="BT244" s="60"/>
      <c r="BU244" s="60"/>
      <c r="BV244" s="60"/>
      <c r="BW244" s="60"/>
      <c r="BX244" s="60"/>
      <c r="BY244" s="60"/>
      <c r="BZ244" s="60"/>
      <c r="CA244" s="60"/>
      <c r="CB244" s="60"/>
      <c r="CC244" s="60"/>
      <c r="CD244" s="60"/>
      <c r="CE244" s="60">
        <v>86</v>
      </c>
      <c r="CF244" s="60">
        <v>50</v>
      </c>
      <c r="CG244" s="60">
        <v>73</v>
      </c>
      <c r="CH244" s="60">
        <v>69</v>
      </c>
      <c r="CI244" s="60">
        <v>67</v>
      </c>
      <c r="CJ244" s="60">
        <v>59</v>
      </c>
      <c r="CK244" s="60"/>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c r="DQ244" s="60"/>
      <c r="DR244" s="60"/>
      <c r="DS244" s="60"/>
      <c r="DT244" s="60"/>
      <c r="DU244" s="60"/>
      <c r="DV244" s="60"/>
      <c r="DW244" s="60"/>
      <c r="DX244" s="60"/>
      <c r="DY244" s="60"/>
      <c r="DZ244" s="60"/>
      <c r="EA244" s="60"/>
      <c r="EB244" s="60"/>
      <c r="EC244" s="60"/>
      <c r="ED244" s="60"/>
      <c r="EE244" s="60"/>
      <c r="EF244" s="60"/>
      <c r="EG244" s="60"/>
      <c r="EH244" s="60"/>
      <c r="EI244" s="60"/>
      <c r="EJ244" s="60"/>
      <c r="EK244" s="60"/>
      <c r="EL244" s="60"/>
      <c r="EM244" s="60"/>
      <c r="EN244" s="60"/>
      <c r="EO244" s="60"/>
      <c r="EP244" s="60"/>
      <c r="EQ244" s="60"/>
      <c r="ER244" s="60"/>
      <c r="ES244" s="60"/>
      <c r="ET244" s="60"/>
      <c r="EU244" s="60"/>
      <c r="EV244" s="60"/>
      <c r="EW244" s="60"/>
      <c r="EX244" s="60"/>
      <c r="EY244" s="60"/>
      <c r="EZ244" s="60"/>
      <c r="FA244" s="60"/>
      <c r="FB244" s="60"/>
      <c r="FC244" s="60"/>
      <c r="FD244" s="60"/>
      <c r="FE244" s="60"/>
      <c r="FF244" s="60"/>
      <c r="FG244" s="60"/>
      <c r="FH244" s="60"/>
      <c r="FI244" s="60"/>
      <c r="FJ244" s="60"/>
      <c r="FK244" s="60"/>
      <c r="FL244" s="60"/>
      <c r="FM244" s="60"/>
      <c r="FN244" s="60"/>
      <c r="FO244" s="60"/>
      <c r="FP244" s="60"/>
      <c r="FQ244" s="60"/>
      <c r="FR244" s="60"/>
      <c r="FS244" s="60"/>
      <c r="FT244" s="60"/>
      <c r="FU244" s="60"/>
      <c r="FV244" s="60"/>
      <c r="FW244" s="60"/>
      <c r="FX244" s="60"/>
      <c r="FY244" s="60"/>
      <c r="FZ244" s="60"/>
      <c r="GA244" s="60"/>
      <c r="GB244" s="60"/>
      <c r="GC244" s="60"/>
      <c r="GD244" s="60"/>
      <c r="GE244" s="60"/>
      <c r="GF244" s="60"/>
      <c r="GG244" s="60"/>
      <c r="GH244" s="60"/>
      <c r="GI244" s="60"/>
      <c r="GJ244" s="60"/>
      <c r="GK244" s="60"/>
      <c r="GL244" s="60"/>
      <c r="GM244" s="60"/>
      <c r="GN244" s="60"/>
      <c r="GO244" s="60"/>
      <c r="GP244" s="60"/>
      <c r="GQ244" s="60"/>
      <c r="GR244" s="60"/>
      <c r="GS244" s="60"/>
      <c r="GT244" s="60"/>
      <c r="GU244" s="60"/>
      <c r="GV244" s="60"/>
      <c r="GW244" s="60"/>
      <c r="GX244" s="60"/>
      <c r="GY244" s="60"/>
      <c r="GZ244" s="60"/>
      <c r="HA244" s="60"/>
      <c r="HB244" s="60"/>
      <c r="HC244" s="60"/>
      <c r="HD244" s="60"/>
      <c r="HE244" s="60"/>
      <c r="HF244" s="60"/>
      <c r="HG244" s="60"/>
      <c r="HH244" s="60"/>
      <c r="HI244" s="60"/>
      <c r="HJ244" s="60"/>
      <c r="HK244" s="60"/>
      <c r="HL244" s="60"/>
      <c r="HM244" s="60"/>
      <c r="HN244" s="60"/>
      <c r="HO244" s="60"/>
      <c r="HP244" s="60"/>
      <c r="HQ244" s="60"/>
      <c r="HR244" s="60"/>
      <c r="HS244" s="60"/>
      <c r="HT244" s="60"/>
      <c r="HU244" s="60"/>
      <c r="HV244" s="60"/>
    </row>
    <row r="245" spans="2:230">
      <c r="B245" s="60" t="s">
        <v>11</v>
      </c>
      <c r="C245" s="63" t="s">
        <v>1165</v>
      </c>
      <c r="D245" s="62"/>
      <c r="E245" s="60">
        <v>3059</v>
      </c>
      <c r="F245" s="60">
        <v>291</v>
      </c>
      <c r="G245" s="61">
        <f>(F245/E245)*100</f>
        <v>9.5129127165740446</v>
      </c>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60"/>
      <c r="BT245" s="60"/>
      <c r="BU245" s="60"/>
      <c r="BV245" s="60"/>
      <c r="BW245" s="60"/>
      <c r="BX245" s="60"/>
      <c r="BY245" s="60"/>
      <c r="BZ245" s="60"/>
      <c r="CA245" s="60"/>
      <c r="CB245" s="60"/>
      <c r="CC245" s="60"/>
      <c r="CD245" s="60"/>
      <c r="CE245" s="60">
        <v>134</v>
      </c>
      <c r="CF245" s="60">
        <v>79</v>
      </c>
      <c r="CG245" s="60">
        <v>70</v>
      </c>
      <c r="CH245" s="60">
        <v>110</v>
      </c>
      <c r="CI245" s="60">
        <v>115</v>
      </c>
      <c r="CJ245" s="60">
        <v>97</v>
      </c>
      <c r="CK245" s="60"/>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c r="DQ245" s="60"/>
      <c r="DR245" s="60"/>
      <c r="DS245" s="60"/>
      <c r="DT245" s="60"/>
      <c r="DU245" s="60"/>
      <c r="DV245" s="60"/>
      <c r="DW245" s="60"/>
      <c r="DX245" s="60"/>
      <c r="DY245" s="60"/>
      <c r="DZ245" s="60"/>
      <c r="EA245" s="60"/>
      <c r="EB245" s="60"/>
      <c r="EC245" s="60"/>
      <c r="ED245" s="60"/>
      <c r="EE245" s="60"/>
      <c r="EF245" s="60"/>
      <c r="EG245" s="60"/>
      <c r="EH245" s="60"/>
      <c r="EI245" s="60"/>
      <c r="EJ245" s="60"/>
      <c r="EK245" s="60"/>
      <c r="EL245" s="60"/>
      <c r="EM245" s="60"/>
      <c r="EN245" s="60"/>
      <c r="EO245" s="60"/>
      <c r="EP245" s="60"/>
      <c r="EQ245" s="60"/>
      <c r="ER245" s="60"/>
      <c r="ES245" s="60"/>
      <c r="ET245" s="60"/>
      <c r="EU245" s="60"/>
      <c r="EV245" s="60"/>
      <c r="EW245" s="60"/>
      <c r="EX245" s="60"/>
      <c r="EY245" s="60"/>
      <c r="EZ245" s="60"/>
      <c r="FA245" s="60"/>
      <c r="FB245" s="60"/>
      <c r="FC245" s="60"/>
      <c r="FD245" s="60"/>
      <c r="FE245" s="60"/>
      <c r="FF245" s="60"/>
      <c r="FG245" s="60"/>
      <c r="FH245" s="60"/>
      <c r="FI245" s="60"/>
      <c r="FJ245" s="60"/>
      <c r="FK245" s="60"/>
      <c r="FL245" s="60"/>
      <c r="FM245" s="60"/>
      <c r="FN245" s="60"/>
      <c r="FO245" s="60"/>
      <c r="FP245" s="60"/>
      <c r="FQ245" s="60"/>
      <c r="FR245" s="60"/>
      <c r="FS245" s="60"/>
      <c r="FT245" s="60"/>
      <c r="FU245" s="60"/>
      <c r="FV245" s="60"/>
      <c r="FW245" s="60"/>
      <c r="FX245" s="60"/>
      <c r="FY245" s="60"/>
      <c r="FZ245" s="60"/>
      <c r="GA245" s="60"/>
      <c r="GB245" s="60"/>
      <c r="GC245" s="60"/>
      <c r="GD245" s="60"/>
      <c r="GE245" s="60"/>
      <c r="GF245" s="60"/>
      <c r="GG245" s="60"/>
      <c r="GH245" s="60"/>
      <c r="GI245" s="60"/>
      <c r="GJ245" s="60"/>
      <c r="GK245" s="60"/>
      <c r="GL245" s="60"/>
      <c r="GM245" s="60"/>
      <c r="GN245" s="60"/>
      <c r="GO245" s="60"/>
      <c r="GP245" s="60"/>
      <c r="GQ245" s="60"/>
      <c r="GR245" s="60"/>
      <c r="GS245" s="60"/>
      <c r="GT245" s="60"/>
      <c r="GU245" s="60"/>
      <c r="GV245" s="60"/>
      <c r="GW245" s="60"/>
      <c r="GX245" s="60"/>
      <c r="GY245" s="60"/>
      <c r="GZ245" s="60"/>
      <c r="HA245" s="60"/>
      <c r="HB245" s="60"/>
      <c r="HC245" s="60"/>
      <c r="HD245" s="60"/>
      <c r="HE245" s="60"/>
      <c r="HF245" s="60"/>
      <c r="HG245" s="60"/>
      <c r="HH245" s="60"/>
      <c r="HI245" s="60"/>
      <c r="HJ245" s="60"/>
      <c r="HK245" s="60"/>
      <c r="HL245" s="60"/>
      <c r="HM245" s="60"/>
      <c r="HN245" s="60"/>
      <c r="HO245" s="60"/>
      <c r="HP245" s="60"/>
      <c r="HQ245" s="60"/>
      <c r="HR245" s="60"/>
      <c r="HS245" s="60"/>
      <c r="HT245" s="60"/>
      <c r="HU245" s="60"/>
      <c r="HV245" s="60"/>
    </row>
    <row r="246" spans="2:230">
      <c r="B246" s="60" t="s">
        <v>494</v>
      </c>
      <c r="C246" s="63" t="s">
        <v>1165</v>
      </c>
      <c r="D246" s="62"/>
      <c r="E246" s="60">
        <v>993</v>
      </c>
      <c r="F246" s="60">
        <v>152</v>
      </c>
      <c r="G246" s="61">
        <f>(F246/E246)*100</f>
        <v>15.307150050352467</v>
      </c>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60"/>
      <c r="BT246" s="60"/>
      <c r="BU246" s="60"/>
      <c r="BV246" s="60"/>
      <c r="BW246" s="60"/>
      <c r="BX246" s="60"/>
      <c r="BY246" s="60"/>
      <c r="BZ246" s="60"/>
      <c r="CA246" s="60"/>
      <c r="CB246" s="60"/>
      <c r="CC246" s="60"/>
      <c r="CD246" s="60"/>
      <c r="CE246" s="60">
        <v>9</v>
      </c>
      <c r="CF246" s="60">
        <v>9</v>
      </c>
      <c r="CG246" s="60">
        <v>7</v>
      </c>
      <c r="CH246" s="60">
        <v>4</v>
      </c>
      <c r="CI246" s="60">
        <v>4</v>
      </c>
      <c r="CJ246" s="60">
        <v>4</v>
      </c>
      <c r="CK246" s="60"/>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c r="DQ246" s="60"/>
      <c r="DR246" s="60"/>
      <c r="DS246" s="60"/>
      <c r="DT246" s="60"/>
      <c r="DU246" s="60"/>
      <c r="DV246" s="60"/>
      <c r="DW246" s="60"/>
      <c r="DX246" s="60"/>
      <c r="DY246" s="60"/>
      <c r="DZ246" s="60"/>
      <c r="EA246" s="60"/>
      <c r="EB246" s="60"/>
      <c r="EC246" s="60"/>
      <c r="ED246" s="60"/>
      <c r="EE246" s="60"/>
      <c r="EF246" s="60"/>
      <c r="EG246" s="60"/>
      <c r="EH246" s="60"/>
      <c r="EI246" s="60"/>
      <c r="EJ246" s="60"/>
      <c r="EK246" s="60"/>
      <c r="EL246" s="60"/>
      <c r="EM246" s="60"/>
      <c r="EN246" s="60"/>
      <c r="EO246" s="60"/>
      <c r="EP246" s="60"/>
      <c r="EQ246" s="60"/>
      <c r="ER246" s="60"/>
      <c r="ES246" s="60"/>
      <c r="ET246" s="60"/>
      <c r="EU246" s="60"/>
      <c r="EV246" s="60"/>
      <c r="EW246" s="60"/>
      <c r="EX246" s="60"/>
      <c r="EY246" s="60"/>
      <c r="EZ246" s="60"/>
      <c r="FA246" s="60"/>
      <c r="FB246" s="60"/>
      <c r="FC246" s="60"/>
      <c r="FD246" s="60"/>
      <c r="FE246" s="60"/>
      <c r="FF246" s="60"/>
      <c r="FG246" s="60"/>
      <c r="FH246" s="60"/>
      <c r="FI246" s="60"/>
      <c r="FJ246" s="60"/>
      <c r="FK246" s="60"/>
      <c r="FL246" s="60"/>
      <c r="FM246" s="60"/>
      <c r="FN246" s="60"/>
      <c r="FO246" s="60"/>
      <c r="FP246" s="60"/>
      <c r="FQ246" s="60"/>
      <c r="FR246" s="60"/>
      <c r="FS246" s="60"/>
      <c r="FT246" s="60"/>
      <c r="FU246" s="60"/>
      <c r="FV246" s="60"/>
      <c r="FW246" s="60"/>
      <c r="FX246" s="60"/>
      <c r="FY246" s="60"/>
      <c r="FZ246" s="60"/>
      <c r="GA246" s="60"/>
      <c r="GB246" s="60"/>
      <c r="GC246" s="60"/>
      <c r="GD246" s="60"/>
      <c r="GE246" s="60"/>
      <c r="GF246" s="60"/>
      <c r="GG246" s="60"/>
      <c r="GH246" s="60"/>
      <c r="GI246" s="60"/>
      <c r="GJ246" s="60"/>
      <c r="GK246" s="60"/>
      <c r="GL246" s="60"/>
      <c r="GM246" s="60"/>
      <c r="GN246" s="60"/>
      <c r="GO246" s="60"/>
      <c r="GP246" s="60"/>
      <c r="GQ246" s="60"/>
      <c r="GR246" s="60"/>
      <c r="GS246" s="60"/>
      <c r="GT246" s="60"/>
      <c r="GU246" s="60"/>
      <c r="GV246" s="60"/>
      <c r="GW246" s="60"/>
      <c r="GX246" s="60"/>
      <c r="GY246" s="60"/>
      <c r="GZ246" s="60"/>
      <c r="HA246" s="60"/>
      <c r="HB246" s="60"/>
      <c r="HC246" s="60"/>
      <c r="HD246" s="60"/>
      <c r="HE246" s="60"/>
      <c r="HF246" s="60"/>
      <c r="HG246" s="60"/>
      <c r="HH246" s="60"/>
      <c r="HI246" s="60"/>
      <c r="HJ246" s="60"/>
      <c r="HK246" s="60"/>
      <c r="HL246" s="60"/>
      <c r="HM246" s="60"/>
      <c r="HN246" s="60"/>
      <c r="HO246" s="60"/>
      <c r="HP246" s="60"/>
      <c r="HQ246" s="60"/>
      <c r="HR246" s="60"/>
      <c r="HS246" s="60"/>
      <c r="HT246" s="60"/>
      <c r="HU246" s="60"/>
      <c r="HV246" s="60"/>
    </row>
    <row r="247" spans="2:230">
      <c r="B247" s="60" t="s">
        <v>495</v>
      </c>
      <c r="C247" s="63" t="s">
        <v>1165</v>
      </c>
      <c r="D247" s="62"/>
      <c r="E247" s="60">
        <v>1325</v>
      </c>
      <c r="F247" s="60">
        <v>167</v>
      </c>
      <c r="G247" s="61">
        <f>(F247/E247)*100</f>
        <v>12.603773584905662</v>
      </c>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60"/>
      <c r="BZ247" s="60"/>
      <c r="CA247" s="60"/>
      <c r="CB247" s="60"/>
      <c r="CC247" s="60"/>
      <c r="CD247" s="60"/>
      <c r="CE247" s="60">
        <v>34</v>
      </c>
      <c r="CF247" s="60">
        <v>15</v>
      </c>
      <c r="CG247" s="60">
        <v>13</v>
      </c>
      <c r="CH247" s="60">
        <v>22</v>
      </c>
      <c r="CI247" s="60">
        <v>30</v>
      </c>
      <c r="CJ247" s="60">
        <v>18</v>
      </c>
      <c r="CK247" s="60"/>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c r="DQ247" s="60"/>
      <c r="DR247" s="60"/>
      <c r="DS247" s="60"/>
      <c r="DT247" s="60"/>
      <c r="DU247" s="60"/>
      <c r="DV247" s="60"/>
      <c r="DW247" s="60"/>
      <c r="DX247" s="60"/>
      <c r="DY247" s="60"/>
      <c r="DZ247" s="60"/>
      <c r="EA247" s="60"/>
      <c r="EB247" s="60"/>
      <c r="EC247" s="60"/>
      <c r="ED247" s="60"/>
      <c r="EE247" s="60"/>
      <c r="EF247" s="60"/>
      <c r="EG247" s="60"/>
      <c r="EH247" s="60"/>
      <c r="EI247" s="60"/>
      <c r="EJ247" s="60"/>
      <c r="EK247" s="60"/>
      <c r="EL247" s="60"/>
      <c r="EM247" s="60"/>
      <c r="EN247" s="60"/>
      <c r="EO247" s="60"/>
      <c r="EP247" s="60"/>
      <c r="EQ247" s="60"/>
      <c r="ER247" s="60"/>
      <c r="ES247" s="60"/>
      <c r="ET247" s="60"/>
      <c r="EU247" s="60"/>
      <c r="EV247" s="60"/>
      <c r="EW247" s="60"/>
      <c r="EX247" s="60"/>
      <c r="EY247" s="60"/>
      <c r="EZ247" s="60"/>
      <c r="FA247" s="60"/>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60"/>
      <c r="GF247" s="60"/>
      <c r="GG247" s="60"/>
      <c r="GH247" s="60"/>
      <c r="GI247" s="60"/>
      <c r="GJ247" s="60"/>
      <c r="GK247" s="60"/>
      <c r="GL247" s="60"/>
      <c r="GM247" s="60"/>
      <c r="GN247" s="60"/>
      <c r="GO247" s="60"/>
      <c r="GP247" s="60"/>
      <c r="GQ247" s="60"/>
      <c r="GR247" s="60"/>
      <c r="GS247" s="60"/>
      <c r="GT247" s="60"/>
      <c r="GU247" s="60"/>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row>
    <row r="248" spans="2:230">
      <c r="B248" s="60" t="s">
        <v>496</v>
      </c>
      <c r="C248" s="63" t="s">
        <v>1165</v>
      </c>
      <c r="D248" s="62"/>
      <c r="E248" s="60">
        <v>2415</v>
      </c>
      <c r="F248" s="60">
        <v>290</v>
      </c>
      <c r="G248" s="61">
        <f>(F248/E248)*100</f>
        <v>12.008281573498964</v>
      </c>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c r="BS248" s="60"/>
      <c r="BT248" s="60"/>
      <c r="BU248" s="60"/>
      <c r="BV248" s="60"/>
      <c r="BW248" s="60"/>
      <c r="BX248" s="60"/>
      <c r="BY248" s="60"/>
      <c r="BZ248" s="60"/>
      <c r="CA248" s="60"/>
      <c r="CB248" s="60"/>
      <c r="CC248" s="60"/>
      <c r="CD248" s="60"/>
      <c r="CE248" s="60">
        <v>226</v>
      </c>
      <c r="CF248" s="60">
        <v>143</v>
      </c>
      <c r="CG248" s="60">
        <v>143</v>
      </c>
      <c r="CH248" s="60">
        <v>147</v>
      </c>
      <c r="CI248" s="60">
        <v>133</v>
      </c>
      <c r="CJ248" s="60">
        <v>152</v>
      </c>
      <c r="CK248" s="60"/>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c r="DQ248" s="60"/>
      <c r="DR248" s="60"/>
      <c r="DS248" s="60"/>
      <c r="DT248" s="60"/>
      <c r="DU248" s="60"/>
      <c r="DV248" s="60"/>
      <c r="DW248" s="60"/>
      <c r="DX248" s="60"/>
      <c r="DY248" s="60"/>
      <c r="DZ248" s="60"/>
      <c r="EA248" s="60"/>
      <c r="EB248" s="60"/>
      <c r="EC248" s="60"/>
      <c r="ED248" s="60"/>
      <c r="EE248" s="60"/>
      <c r="EF248" s="60"/>
      <c r="EG248" s="60"/>
      <c r="EH248" s="60"/>
      <c r="EI248" s="60"/>
      <c r="EJ248" s="60"/>
      <c r="EK248" s="60"/>
      <c r="EL248" s="60"/>
      <c r="EM248" s="60"/>
      <c r="EN248" s="60"/>
      <c r="EO248" s="60"/>
      <c r="EP248" s="60"/>
      <c r="EQ248" s="60"/>
      <c r="ER248" s="60"/>
      <c r="ES248" s="60"/>
      <c r="ET248" s="60"/>
      <c r="EU248" s="60"/>
      <c r="EV248" s="60"/>
      <c r="EW248" s="60"/>
      <c r="EX248" s="60"/>
      <c r="EY248" s="60"/>
      <c r="EZ248" s="60"/>
      <c r="FA248" s="60"/>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60"/>
      <c r="GD248" s="60"/>
      <c r="GE248" s="60"/>
      <c r="GF248" s="60"/>
      <c r="GG248" s="60"/>
      <c r="GH248" s="60"/>
      <c r="GI248" s="60"/>
      <c r="GJ248" s="60"/>
      <c r="GK248" s="60"/>
      <c r="GL248" s="60"/>
      <c r="GM248" s="60"/>
      <c r="GN248" s="60"/>
      <c r="GO248" s="60"/>
      <c r="GP248" s="60"/>
      <c r="GQ248" s="60"/>
      <c r="GR248" s="60"/>
      <c r="GS248" s="60"/>
      <c r="GT248" s="60"/>
      <c r="GU248" s="60"/>
      <c r="GV248" s="60"/>
      <c r="GW248" s="60"/>
      <c r="GX248" s="60"/>
      <c r="GY248" s="60"/>
      <c r="GZ248" s="60"/>
      <c r="HA248" s="60"/>
      <c r="HB248" s="60"/>
      <c r="HC248" s="60"/>
      <c r="HD248" s="60"/>
      <c r="HE248" s="60"/>
      <c r="HF248" s="60"/>
      <c r="HG248" s="60"/>
      <c r="HH248" s="60"/>
      <c r="HI248" s="60"/>
      <c r="HJ248" s="60"/>
      <c r="HK248" s="60"/>
      <c r="HL248" s="60"/>
      <c r="HM248" s="60"/>
      <c r="HN248" s="60"/>
      <c r="HO248" s="60"/>
      <c r="HP248" s="60"/>
      <c r="HQ248" s="60"/>
      <c r="HR248" s="60"/>
      <c r="HS248" s="60"/>
      <c r="HT248" s="60"/>
      <c r="HU248" s="60"/>
      <c r="HV248" s="60"/>
    </row>
    <row r="249" spans="2:230" ht="15.75" thickBot="1">
      <c r="B249" s="60" t="s">
        <v>444</v>
      </c>
      <c r="C249" s="63" t="s">
        <v>1165</v>
      </c>
      <c r="D249" s="62"/>
      <c r="E249" s="60">
        <v>2340</v>
      </c>
      <c r="F249" s="60">
        <v>273</v>
      </c>
      <c r="G249" s="61">
        <f>(F249/E249)*100</f>
        <v>11.666666666666666</v>
      </c>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v>201</v>
      </c>
      <c r="CF249" s="60">
        <v>94</v>
      </c>
      <c r="CG249" s="60">
        <v>86</v>
      </c>
      <c r="CH249" s="60">
        <v>146</v>
      </c>
      <c r="CI249" s="60">
        <v>144</v>
      </c>
      <c r="CJ249" s="60">
        <v>144</v>
      </c>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60"/>
      <c r="FO249" s="60"/>
      <c r="FP249" s="60"/>
      <c r="FQ249" s="60"/>
      <c r="FR249" s="60"/>
      <c r="FS249" s="60"/>
      <c r="FT249" s="60"/>
      <c r="FU249" s="60"/>
      <c r="FV249" s="60"/>
      <c r="FW249" s="60"/>
      <c r="FX249" s="60"/>
      <c r="FY249" s="60"/>
      <c r="FZ249" s="60"/>
      <c r="GA249" s="60"/>
      <c r="GB249" s="60"/>
      <c r="GC249" s="60"/>
      <c r="GD249" s="60"/>
      <c r="GE249" s="60"/>
      <c r="GF249" s="60"/>
      <c r="GG249" s="60"/>
      <c r="GH249" s="60"/>
      <c r="GI249" s="60"/>
      <c r="GJ249" s="60"/>
      <c r="GK249" s="60"/>
      <c r="GL249" s="60"/>
      <c r="GM249" s="60"/>
      <c r="GN249" s="60"/>
      <c r="GO249" s="60"/>
      <c r="GP249" s="60"/>
      <c r="GQ249" s="60"/>
      <c r="GR249" s="60"/>
      <c r="GS249" s="60"/>
      <c r="GT249" s="60"/>
      <c r="GU249" s="60"/>
      <c r="GV249" s="60"/>
      <c r="GW249" s="60"/>
      <c r="GX249" s="60"/>
      <c r="GY249" s="60"/>
      <c r="GZ249" s="60"/>
      <c r="HA249" s="60"/>
      <c r="HB249" s="60"/>
      <c r="HC249" s="60"/>
      <c r="HD249" s="60"/>
      <c r="HE249" s="60"/>
      <c r="HF249" s="60"/>
      <c r="HG249" s="60"/>
      <c r="HH249" s="60"/>
      <c r="HI249" s="60"/>
      <c r="HJ249" s="60"/>
      <c r="HK249" s="60"/>
      <c r="HL249" s="60"/>
      <c r="HM249" s="60"/>
      <c r="HN249" s="60"/>
      <c r="HO249" s="60"/>
      <c r="HP249" s="60"/>
      <c r="HQ249" s="60"/>
      <c r="HR249" s="60"/>
      <c r="HS249" s="60"/>
      <c r="HT249" s="60"/>
      <c r="HU249" s="60"/>
      <c r="HV249" s="60"/>
    </row>
    <row r="250" spans="2:230" ht="16.5" thickTop="1" thickBot="1">
      <c r="B250" s="56" t="s">
        <v>1163</v>
      </c>
      <c r="C250" s="59" t="s">
        <v>1162</v>
      </c>
      <c r="D250" s="58"/>
      <c r="E250" s="56">
        <f>SUM(E244:E249)</f>
        <v>10928</v>
      </c>
      <c r="F250" s="56">
        <f>SUM(F244:F249)</f>
        <v>1297</v>
      </c>
      <c r="G250" s="57">
        <f>(F250/E250)*100</f>
        <v>11.868594436310396</v>
      </c>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v>690</v>
      </c>
      <c r="CF250" s="56">
        <v>390</v>
      </c>
      <c r="CG250" s="56">
        <v>392</v>
      </c>
      <c r="CH250" s="56">
        <v>498</v>
      </c>
      <c r="CI250" s="56">
        <v>493</v>
      </c>
      <c r="CJ250" s="56">
        <v>474</v>
      </c>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row>
    <row r="251" spans="2:230" ht="15.75" thickTop="1">
      <c r="B251" s="60" t="s">
        <v>409</v>
      </c>
      <c r="C251" s="63" t="s">
        <v>1164</v>
      </c>
      <c r="D251" s="62"/>
      <c r="E251" s="60">
        <v>550</v>
      </c>
      <c r="F251" s="60">
        <v>82</v>
      </c>
      <c r="G251" s="61">
        <f>(F251/E251)*100</f>
        <v>14.909090909090908</v>
      </c>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60"/>
      <c r="BT251" s="60"/>
      <c r="BU251" s="60"/>
      <c r="BV251" s="60"/>
      <c r="BW251" s="60"/>
      <c r="BX251" s="60"/>
      <c r="BY251" s="60"/>
      <c r="BZ251" s="60"/>
      <c r="CA251" s="60"/>
      <c r="CB251" s="60"/>
      <c r="CC251" s="60"/>
      <c r="CD251" s="60"/>
      <c r="CE251" s="60"/>
      <c r="CF251" s="60"/>
      <c r="CG251" s="60"/>
      <c r="CH251" s="60"/>
      <c r="CI251" s="60"/>
      <c r="CJ251" s="60"/>
      <c r="CK251" s="60"/>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c r="DQ251" s="60"/>
      <c r="DR251" s="60"/>
      <c r="DS251" s="60"/>
      <c r="DT251" s="60"/>
      <c r="DU251" s="60"/>
      <c r="DV251" s="60"/>
      <c r="DW251" s="60"/>
      <c r="DX251" s="60"/>
      <c r="DY251" s="60"/>
      <c r="DZ251" s="60"/>
      <c r="EA251" s="60"/>
      <c r="EB251" s="60"/>
      <c r="EC251" s="60"/>
      <c r="ED251" s="60"/>
      <c r="EE251" s="60"/>
      <c r="EF251" s="60"/>
      <c r="EG251" s="60"/>
      <c r="EH251" s="60"/>
      <c r="EI251" s="60"/>
      <c r="EJ251" s="60"/>
      <c r="EK251" s="60"/>
      <c r="EL251" s="60"/>
      <c r="EM251" s="60"/>
      <c r="EN251" s="60"/>
      <c r="EO251" s="60"/>
      <c r="EP251" s="60"/>
      <c r="EQ251" s="60"/>
      <c r="ER251" s="60"/>
      <c r="ES251" s="60"/>
      <c r="ET251" s="60"/>
      <c r="EU251" s="60"/>
      <c r="EV251" s="60"/>
      <c r="EW251" s="60"/>
      <c r="EX251" s="60"/>
      <c r="EY251" s="60"/>
      <c r="EZ251" s="60"/>
      <c r="FA251" s="60"/>
      <c r="FB251" s="60"/>
      <c r="FC251" s="60"/>
      <c r="FD251" s="60"/>
      <c r="FE251" s="60"/>
      <c r="FF251" s="60"/>
      <c r="FG251" s="60"/>
      <c r="FH251" s="60"/>
      <c r="FI251" s="60"/>
      <c r="FJ251" s="60"/>
      <c r="FK251" s="60"/>
      <c r="FL251" s="60"/>
      <c r="FM251" s="60"/>
      <c r="FN251" s="60"/>
      <c r="FO251" s="60"/>
      <c r="FP251" s="60"/>
      <c r="FQ251" s="60"/>
      <c r="FR251" s="60"/>
      <c r="FS251" s="60"/>
      <c r="FT251" s="60"/>
      <c r="FU251" s="60"/>
      <c r="FV251" s="60"/>
      <c r="FW251" s="60"/>
      <c r="FX251" s="60"/>
      <c r="FY251" s="60"/>
      <c r="FZ251" s="60"/>
      <c r="GA251" s="60"/>
      <c r="GB251" s="60"/>
      <c r="GC251" s="60"/>
      <c r="GD251" s="60"/>
      <c r="GE251" s="60"/>
      <c r="GF251" s="60"/>
      <c r="GG251" s="60"/>
      <c r="GH251" s="60"/>
      <c r="GI251" s="60"/>
      <c r="GJ251" s="60"/>
      <c r="GK251" s="60"/>
      <c r="GL251" s="60"/>
      <c r="GM251" s="60"/>
      <c r="GN251" s="60"/>
      <c r="GO251" s="60"/>
      <c r="GP251" s="60"/>
      <c r="GQ251" s="60"/>
      <c r="GR251" s="60"/>
      <c r="GS251" s="60"/>
      <c r="GT251" s="60"/>
      <c r="GU251" s="60"/>
      <c r="GV251" s="60"/>
      <c r="GW251" s="60"/>
      <c r="GX251" s="60"/>
      <c r="GY251" s="60"/>
      <c r="GZ251" s="60"/>
      <c r="HA251" s="60"/>
      <c r="HB251" s="60"/>
      <c r="HC251" s="60"/>
      <c r="HD251" s="60"/>
      <c r="HE251" s="60"/>
      <c r="HF251" s="60"/>
      <c r="HG251" s="60"/>
      <c r="HH251" s="60"/>
      <c r="HI251" s="60"/>
      <c r="HJ251" s="60"/>
      <c r="HK251" s="60"/>
      <c r="HL251" s="60">
        <v>73</v>
      </c>
      <c r="HM251" s="60">
        <v>17</v>
      </c>
      <c r="HN251" s="60">
        <v>51</v>
      </c>
      <c r="HO251" s="60">
        <v>74</v>
      </c>
      <c r="HP251" s="60">
        <v>52</v>
      </c>
      <c r="HQ251" s="60">
        <v>28</v>
      </c>
      <c r="HR251" s="60">
        <v>61</v>
      </c>
      <c r="HS251" s="60">
        <v>53</v>
      </c>
      <c r="HT251" s="60">
        <v>68</v>
      </c>
      <c r="HU251" s="60">
        <v>64</v>
      </c>
      <c r="HV251" s="60"/>
    </row>
    <row r="252" spans="2:230" ht="15.75" thickBot="1">
      <c r="B252" s="60" t="s">
        <v>505</v>
      </c>
      <c r="C252" s="63" t="s">
        <v>1164</v>
      </c>
      <c r="D252" s="62"/>
      <c r="E252" s="60">
        <v>819</v>
      </c>
      <c r="F252" s="60">
        <v>197</v>
      </c>
      <c r="G252" s="61">
        <f>(F252/E252)*100</f>
        <v>24.053724053724054</v>
      </c>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c r="BS252" s="60"/>
      <c r="BT252" s="60"/>
      <c r="BU252" s="60"/>
      <c r="BV252" s="60"/>
      <c r="BW252" s="60"/>
      <c r="BX252" s="60"/>
      <c r="BY252" s="60"/>
      <c r="BZ252" s="60"/>
      <c r="CA252" s="60"/>
      <c r="CB252" s="60"/>
      <c r="CC252" s="60"/>
      <c r="CD252" s="60"/>
      <c r="CE252" s="60"/>
      <c r="CF252" s="60"/>
      <c r="CG252" s="60"/>
      <c r="CH252" s="60"/>
      <c r="CI252" s="60"/>
      <c r="CJ252" s="60"/>
      <c r="CK252" s="60">
        <v>39</v>
      </c>
      <c r="CL252" s="60">
        <v>38</v>
      </c>
      <c r="CM252" s="60">
        <v>43</v>
      </c>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c r="DQ252" s="60"/>
      <c r="DR252" s="60"/>
      <c r="DS252" s="60"/>
      <c r="DT252" s="60"/>
      <c r="DU252" s="60"/>
      <c r="DV252" s="60"/>
      <c r="DW252" s="60"/>
      <c r="DX252" s="60"/>
      <c r="DY252" s="60"/>
      <c r="DZ252" s="60"/>
      <c r="EA252" s="60"/>
      <c r="EB252" s="60"/>
      <c r="EC252" s="60"/>
      <c r="ED252" s="60"/>
      <c r="EE252" s="60"/>
      <c r="EF252" s="60"/>
      <c r="EG252" s="60"/>
      <c r="EH252" s="60"/>
      <c r="EI252" s="60"/>
      <c r="EJ252" s="60"/>
      <c r="EK252" s="60"/>
      <c r="EL252" s="60"/>
      <c r="EM252" s="60"/>
      <c r="EN252" s="60"/>
      <c r="EO252" s="60"/>
      <c r="EP252" s="60"/>
      <c r="EQ252" s="60"/>
      <c r="ER252" s="60"/>
      <c r="ES252" s="60"/>
      <c r="ET252" s="60"/>
      <c r="EU252" s="60"/>
      <c r="EV252" s="60"/>
      <c r="EW252" s="60"/>
      <c r="EX252" s="60"/>
      <c r="EY252" s="60"/>
      <c r="EZ252" s="60"/>
      <c r="FA252" s="60"/>
      <c r="FB252" s="60"/>
      <c r="FC252" s="60"/>
      <c r="FD252" s="60"/>
      <c r="FE252" s="60"/>
      <c r="FF252" s="60"/>
      <c r="FG252" s="60"/>
      <c r="FH252" s="60"/>
      <c r="FI252" s="60"/>
      <c r="FJ252" s="60"/>
      <c r="FK252" s="60"/>
      <c r="FL252" s="60"/>
      <c r="FM252" s="60"/>
      <c r="FN252" s="60"/>
      <c r="FO252" s="60"/>
      <c r="FP252" s="60"/>
      <c r="FQ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v>169</v>
      </c>
      <c r="HM252" s="60">
        <v>69</v>
      </c>
      <c r="HN252" s="60">
        <v>91</v>
      </c>
      <c r="HO252" s="60">
        <v>165</v>
      </c>
      <c r="HP252" s="60">
        <v>125</v>
      </c>
      <c r="HQ252" s="60">
        <v>71</v>
      </c>
      <c r="HR252" s="60">
        <v>141</v>
      </c>
      <c r="HS252" s="60">
        <v>143</v>
      </c>
      <c r="HT252" s="60">
        <v>149</v>
      </c>
      <c r="HU252" s="60">
        <v>153</v>
      </c>
      <c r="HV252" s="60"/>
    </row>
    <row r="253" spans="2:230" ht="16.5" thickTop="1" thickBot="1">
      <c r="B253" s="56" t="s">
        <v>1163</v>
      </c>
      <c r="C253" s="59" t="s">
        <v>1162</v>
      </c>
      <c r="D253" s="58"/>
      <c r="E253" s="56">
        <f>SUM(E251:E252)</f>
        <v>1369</v>
      </c>
      <c r="F253" s="56">
        <f>SUM(F251:F252)</f>
        <v>279</v>
      </c>
      <c r="G253" s="57">
        <f>(F253/E253)*100</f>
        <v>20.379839298758217</v>
      </c>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v>39</v>
      </c>
      <c r="CL253" s="56">
        <v>38</v>
      </c>
      <c r="CM253" s="56">
        <v>43</v>
      </c>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v>242</v>
      </c>
      <c r="HM253" s="56">
        <v>86</v>
      </c>
      <c r="HN253" s="56">
        <v>142</v>
      </c>
      <c r="HO253" s="56">
        <v>239</v>
      </c>
      <c r="HP253" s="56">
        <v>177</v>
      </c>
      <c r="HQ253" s="56">
        <v>99</v>
      </c>
      <c r="HR253" s="56">
        <v>202</v>
      </c>
      <c r="HS253" s="56">
        <v>196</v>
      </c>
      <c r="HT253" s="56">
        <v>217</v>
      </c>
      <c r="HU253" s="56">
        <v>217</v>
      </c>
      <c r="HV253" s="56"/>
    </row>
    <row r="254" spans="2:230" ht="0" hidden="1" customHeight="1"/>
    <row r="255" spans="2:230" ht="36" customHeight="1" thickTop="1"/>
  </sheetData>
  <mergeCells count="300">
    <mergeCell ref="C242:D242"/>
    <mergeCell ref="C243:D243"/>
    <mergeCell ref="C244:D244"/>
    <mergeCell ref="C245:D245"/>
    <mergeCell ref="C246:D246"/>
    <mergeCell ref="C252:D252"/>
    <mergeCell ref="C253:D253"/>
    <mergeCell ref="C247:D247"/>
    <mergeCell ref="C248:D248"/>
    <mergeCell ref="C249:D249"/>
    <mergeCell ref="C250:D250"/>
    <mergeCell ref="C251:D251"/>
    <mergeCell ref="C237:D237"/>
    <mergeCell ref="C238:D238"/>
    <mergeCell ref="C239:D239"/>
    <mergeCell ref="C240:D240"/>
    <mergeCell ref="C241:D241"/>
    <mergeCell ref="C232:D232"/>
    <mergeCell ref="C233:D233"/>
    <mergeCell ref="C234:D234"/>
    <mergeCell ref="C235:D235"/>
    <mergeCell ref="C236:D236"/>
    <mergeCell ref="C227:D227"/>
    <mergeCell ref="C228:D228"/>
    <mergeCell ref="C229:D229"/>
    <mergeCell ref="C230:D230"/>
    <mergeCell ref="C231:D231"/>
    <mergeCell ref="C222:D222"/>
    <mergeCell ref="C223:D223"/>
    <mergeCell ref="C224:D224"/>
    <mergeCell ref="C225:D225"/>
    <mergeCell ref="C226:D226"/>
    <mergeCell ref="C217:D217"/>
    <mergeCell ref="C218:D218"/>
    <mergeCell ref="C219:D219"/>
    <mergeCell ref="C220:D220"/>
    <mergeCell ref="C221:D221"/>
    <mergeCell ref="C212:D212"/>
    <mergeCell ref="C213:D213"/>
    <mergeCell ref="C214:D214"/>
    <mergeCell ref="C215:D215"/>
    <mergeCell ref="C216:D216"/>
    <mergeCell ref="C207:D207"/>
    <mergeCell ref="C208:D208"/>
    <mergeCell ref="C209:D209"/>
    <mergeCell ref="C210:D210"/>
    <mergeCell ref="C211:D211"/>
    <mergeCell ref="C202:D202"/>
    <mergeCell ref="C203:D203"/>
    <mergeCell ref="C204:D204"/>
    <mergeCell ref="C205:D205"/>
    <mergeCell ref="C206:D206"/>
    <mergeCell ref="C197:D197"/>
    <mergeCell ref="C198:D198"/>
    <mergeCell ref="C199:D199"/>
    <mergeCell ref="C200:D200"/>
    <mergeCell ref="C201:D201"/>
    <mergeCell ref="C192:D192"/>
    <mergeCell ref="C193:D193"/>
    <mergeCell ref="C194:D194"/>
    <mergeCell ref="C195:D195"/>
    <mergeCell ref="C196:D196"/>
    <mergeCell ref="C187:D187"/>
    <mergeCell ref="C188:D188"/>
    <mergeCell ref="C189:D189"/>
    <mergeCell ref="C190:D190"/>
    <mergeCell ref="C191:D191"/>
    <mergeCell ref="C182:D182"/>
    <mergeCell ref="C183:D183"/>
    <mergeCell ref="C184:D184"/>
    <mergeCell ref="C185:D185"/>
    <mergeCell ref="C186:D186"/>
    <mergeCell ref="C177:D177"/>
    <mergeCell ref="C178:D178"/>
    <mergeCell ref="C179:D179"/>
    <mergeCell ref="C180:D180"/>
    <mergeCell ref="C181:D181"/>
    <mergeCell ref="C172:D172"/>
    <mergeCell ref="C173:D173"/>
    <mergeCell ref="C174:D174"/>
    <mergeCell ref="C175:D175"/>
    <mergeCell ref="C176:D176"/>
    <mergeCell ref="C167:D167"/>
    <mergeCell ref="C168:D168"/>
    <mergeCell ref="C169:D169"/>
    <mergeCell ref="C170:D170"/>
    <mergeCell ref="C171:D171"/>
    <mergeCell ref="C162:D162"/>
    <mergeCell ref="C163:D163"/>
    <mergeCell ref="C164:D164"/>
    <mergeCell ref="C165:D165"/>
    <mergeCell ref="C166:D166"/>
    <mergeCell ref="C157:D157"/>
    <mergeCell ref="C158:D158"/>
    <mergeCell ref="C159:D159"/>
    <mergeCell ref="C160:D160"/>
    <mergeCell ref="C161:D161"/>
    <mergeCell ref="C152:D152"/>
    <mergeCell ref="C153:D153"/>
    <mergeCell ref="C154:D154"/>
    <mergeCell ref="C155:D155"/>
    <mergeCell ref="C156:D156"/>
    <mergeCell ref="C147:D147"/>
    <mergeCell ref="C148:D148"/>
    <mergeCell ref="C149:D149"/>
    <mergeCell ref="C150:D150"/>
    <mergeCell ref="C151:D151"/>
    <mergeCell ref="C142:D142"/>
    <mergeCell ref="C143:D143"/>
    <mergeCell ref="C144:D144"/>
    <mergeCell ref="C145:D145"/>
    <mergeCell ref="C146:D146"/>
    <mergeCell ref="C137:D137"/>
    <mergeCell ref="C138:D138"/>
    <mergeCell ref="C139:D139"/>
    <mergeCell ref="C140:D140"/>
    <mergeCell ref="C141:D141"/>
    <mergeCell ref="C132:D132"/>
    <mergeCell ref="C133:D133"/>
    <mergeCell ref="C134:D134"/>
    <mergeCell ref="C135:D135"/>
    <mergeCell ref="C136:D136"/>
    <mergeCell ref="C127:D127"/>
    <mergeCell ref="C128:D128"/>
    <mergeCell ref="C129:D129"/>
    <mergeCell ref="C130:D130"/>
    <mergeCell ref="C131:D131"/>
    <mergeCell ref="C122:D122"/>
    <mergeCell ref="C123:D123"/>
    <mergeCell ref="C124:D124"/>
    <mergeCell ref="C125:D125"/>
    <mergeCell ref="C126:D126"/>
    <mergeCell ref="C117:D117"/>
    <mergeCell ref="C118:D118"/>
    <mergeCell ref="C119:D119"/>
    <mergeCell ref="C120:D120"/>
    <mergeCell ref="C121:D121"/>
    <mergeCell ref="C112:D112"/>
    <mergeCell ref="C113:D113"/>
    <mergeCell ref="C114:D114"/>
    <mergeCell ref="C115:D115"/>
    <mergeCell ref="C116:D116"/>
    <mergeCell ref="C107:D107"/>
    <mergeCell ref="C108:D108"/>
    <mergeCell ref="C109:D109"/>
    <mergeCell ref="C110:D110"/>
    <mergeCell ref="C111:D111"/>
    <mergeCell ref="C102:D102"/>
    <mergeCell ref="C103:D103"/>
    <mergeCell ref="C104:D104"/>
    <mergeCell ref="C105:D105"/>
    <mergeCell ref="C106:D106"/>
    <mergeCell ref="C97:D97"/>
    <mergeCell ref="C98:D98"/>
    <mergeCell ref="C99:D99"/>
    <mergeCell ref="C100:D100"/>
    <mergeCell ref="C101:D101"/>
    <mergeCell ref="C92:D92"/>
    <mergeCell ref="C93:D93"/>
    <mergeCell ref="C94:D94"/>
    <mergeCell ref="C95:D95"/>
    <mergeCell ref="C96:D96"/>
    <mergeCell ref="C87:D87"/>
    <mergeCell ref="C88:D88"/>
    <mergeCell ref="C89:D89"/>
    <mergeCell ref="C90:D90"/>
    <mergeCell ref="C91:D91"/>
    <mergeCell ref="C82:D82"/>
    <mergeCell ref="C83:D83"/>
    <mergeCell ref="C84:D84"/>
    <mergeCell ref="C85:D85"/>
    <mergeCell ref="C86:D86"/>
    <mergeCell ref="C77:D77"/>
    <mergeCell ref="C78:D78"/>
    <mergeCell ref="C79:D79"/>
    <mergeCell ref="C80:D80"/>
    <mergeCell ref="C81:D81"/>
    <mergeCell ref="C72:D72"/>
    <mergeCell ref="C73:D73"/>
    <mergeCell ref="C74:D74"/>
    <mergeCell ref="C75:D75"/>
    <mergeCell ref="C76:D76"/>
    <mergeCell ref="C67:D67"/>
    <mergeCell ref="C68:D68"/>
    <mergeCell ref="C69:D69"/>
    <mergeCell ref="C70:D70"/>
    <mergeCell ref="C71:D71"/>
    <mergeCell ref="C62:D62"/>
    <mergeCell ref="C63:D63"/>
    <mergeCell ref="C64:D64"/>
    <mergeCell ref="C65:D65"/>
    <mergeCell ref="C66:D66"/>
    <mergeCell ref="C57:D57"/>
    <mergeCell ref="C58:D58"/>
    <mergeCell ref="C59:D59"/>
    <mergeCell ref="C60:D60"/>
    <mergeCell ref="C61:D61"/>
    <mergeCell ref="C52:D52"/>
    <mergeCell ref="C53:D53"/>
    <mergeCell ref="C54:D54"/>
    <mergeCell ref="C55:D55"/>
    <mergeCell ref="C56:D56"/>
    <mergeCell ref="C47:D47"/>
    <mergeCell ref="C48:D48"/>
    <mergeCell ref="C49:D49"/>
    <mergeCell ref="C50:D50"/>
    <mergeCell ref="C51:D51"/>
    <mergeCell ref="C42:D42"/>
    <mergeCell ref="C43:D43"/>
    <mergeCell ref="C44:D44"/>
    <mergeCell ref="C45:D45"/>
    <mergeCell ref="C46:D46"/>
    <mergeCell ref="C37:D37"/>
    <mergeCell ref="C38:D38"/>
    <mergeCell ref="C39:D39"/>
    <mergeCell ref="C40:D40"/>
    <mergeCell ref="C41:D41"/>
    <mergeCell ref="C32:D32"/>
    <mergeCell ref="C33:D33"/>
    <mergeCell ref="C34:D34"/>
    <mergeCell ref="C35:D35"/>
    <mergeCell ref="C36:D36"/>
    <mergeCell ref="C27:D27"/>
    <mergeCell ref="C28:D28"/>
    <mergeCell ref="C29:D29"/>
    <mergeCell ref="C30:D30"/>
    <mergeCell ref="C31:D31"/>
    <mergeCell ref="C22:D22"/>
    <mergeCell ref="C23:D23"/>
    <mergeCell ref="C24:D24"/>
    <mergeCell ref="C25:D25"/>
    <mergeCell ref="C26:D26"/>
    <mergeCell ref="C17:D17"/>
    <mergeCell ref="C18:D18"/>
    <mergeCell ref="C19:D19"/>
    <mergeCell ref="C20:D20"/>
    <mergeCell ref="C21:D21"/>
    <mergeCell ref="C12:D12"/>
    <mergeCell ref="C13:D13"/>
    <mergeCell ref="C14:D14"/>
    <mergeCell ref="C15:D15"/>
    <mergeCell ref="C16:D16"/>
    <mergeCell ref="EK8:EM8"/>
    <mergeCell ref="ER8:EU8"/>
    <mergeCell ref="EV8:EW8"/>
    <mergeCell ref="FA8:FD8"/>
    <mergeCell ref="FE8:FF8"/>
    <mergeCell ref="DK8:DN8"/>
    <mergeCell ref="DR8:DT8"/>
    <mergeCell ref="DU8:DV8"/>
    <mergeCell ref="DW8:DX8"/>
    <mergeCell ref="HP8:HQ8"/>
    <mergeCell ref="HR8:HU8"/>
    <mergeCell ref="C10:D10"/>
    <mergeCell ref="C11:D11"/>
    <mergeCell ref="GQ8:GR8"/>
    <mergeCell ref="GS8:GT8"/>
    <mergeCell ref="GU8:GV8"/>
    <mergeCell ref="GW8:HC8"/>
    <mergeCell ref="HH8:HK8"/>
    <mergeCell ref="FJ8:FQ8"/>
    <mergeCell ref="BM8:BO8"/>
    <mergeCell ref="BQ8:BS8"/>
    <mergeCell ref="BT8:BU8"/>
    <mergeCell ref="BV8:BW8"/>
    <mergeCell ref="BX8:CB8"/>
    <mergeCell ref="HM8:HN8"/>
    <mergeCell ref="FV8:FY8"/>
    <mergeCell ref="GC8:GF8"/>
    <mergeCell ref="GK8:GN8"/>
    <mergeCell ref="GO8:GP8"/>
    <mergeCell ref="EB8:EF8"/>
    <mergeCell ref="CF8:CJ8"/>
    <mergeCell ref="CK8:CM8"/>
    <mergeCell ref="CN8:CT8"/>
    <mergeCell ref="CV8:CX8"/>
    <mergeCell ref="DC8:DF8"/>
    <mergeCell ref="AX8:AZ8"/>
    <mergeCell ref="BA8:BB8"/>
    <mergeCell ref="BC8:BF8"/>
    <mergeCell ref="BH8:BK8"/>
    <mergeCell ref="AA8:AB8"/>
    <mergeCell ref="AC8:AD8"/>
    <mergeCell ref="AE8:AF8"/>
    <mergeCell ref="AI8:AN8"/>
    <mergeCell ref="AO8:AP8"/>
    <mergeCell ref="B8:B9"/>
    <mergeCell ref="C8:D9"/>
    <mergeCell ref="E8:E9"/>
    <mergeCell ref="F8:F9"/>
    <mergeCell ref="G8:G9"/>
    <mergeCell ref="AQ8:AV8"/>
    <mergeCell ref="H8:I8"/>
    <mergeCell ref="L8:M8"/>
    <mergeCell ref="T8:U8"/>
    <mergeCell ref="W8:X8"/>
    <mergeCell ref="Y8:Z8"/>
    <mergeCell ref="D2:G2"/>
    <mergeCell ref="D4:G4"/>
    <mergeCell ref="D6:G6"/>
  </mergeCells>
  <pageMargins left="1" right="1" top="1" bottom="1.01042007874016" header="1" footer="1"/>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580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tabColor rgb="FFFFFF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582</v>
      </c>
      <c r="F4" s="47"/>
      <c r="G4" s="47"/>
      <c r="H4" s="47"/>
      <c r="I4" s="47"/>
      <c r="J4" s="47"/>
      <c r="K4" s="47"/>
      <c r="L4" s="47"/>
      <c r="M4" s="47"/>
      <c r="N4" s="47"/>
      <c r="O4" s="47"/>
      <c r="P4" s="47"/>
      <c r="Q4" s="47"/>
    </row>
    <row r="5" spans="1:17" ht="25.5" customHeight="1">
      <c r="E5" s="49" t="s">
        <v>582</v>
      </c>
      <c r="F5" s="49"/>
      <c r="G5" s="49"/>
      <c r="H5" s="49"/>
      <c r="I5" s="49"/>
      <c r="J5" s="49"/>
      <c r="K5" s="49"/>
      <c r="L5" s="49"/>
      <c r="M5" s="49"/>
      <c r="N5" s="49"/>
      <c r="O5" s="49"/>
      <c r="P5" s="49"/>
      <c r="Q5" s="49"/>
    </row>
    <row r="6" spans="1:17" s="12" customFormat="1" ht="150" customHeight="1">
      <c r="B6" s="13" t="s">
        <v>7</v>
      </c>
      <c r="C6" s="13" t="s">
        <v>8</v>
      </c>
      <c r="D6" s="13" t="s">
        <v>9</v>
      </c>
      <c r="E6" s="21" t="s">
        <v>583</v>
      </c>
    </row>
    <row r="7" spans="1:17">
      <c r="A7" s="15" t="s">
        <v>334</v>
      </c>
      <c r="B7" s="16">
        <v>1145</v>
      </c>
      <c r="C7" s="16">
        <v>257</v>
      </c>
      <c r="D7" s="17">
        <v>0.22450000000000001</v>
      </c>
      <c r="E7" s="16">
        <v>210</v>
      </c>
    </row>
    <row r="8" spans="1:17" s="14" customFormat="1">
      <c r="A8" s="18" t="s">
        <v>443</v>
      </c>
      <c r="B8" s="19">
        <v>2337</v>
      </c>
      <c r="C8" s="19">
        <v>195</v>
      </c>
      <c r="D8" s="20">
        <v>8.3400000000000002E-2</v>
      </c>
      <c r="E8" s="19">
        <v>159</v>
      </c>
    </row>
    <row r="9" spans="1:17" s="14" customFormat="1">
      <c r="A9" s="18" t="s">
        <v>335</v>
      </c>
      <c r="B9" s="19">
        <v>2526</v>
      </c>
      <c r="C9" s="19">
        <v>367</v>
      </c>
      <c r="D9" s="20">
        <v>0.14530000000000001</v>
      </c>
      <c r="E9" s="19">
        <v>294</v>
      </c>
    </row>
    <row r="10" spans="1:17" s="14" customFormat="1">
      <c r="A10" s="18" t="s">
        <v>572</v>
      </c>
      <c r="B10" s="19">
        <v>2044</v>
      </c>
      <c r="C10" s="19">
        <v>442</v>
      </c>
      <c r="D10" s="20">
        <v>0.2162</v>
      </c>
      <c r="E10" s="19">
        <v>309</v>
      </c>
    </row>
    <row r="11" spans="1:17" s="14" customFormat="1">
      <c r="A11" s="18" t="s">
        <v>573</v>
      </c>
      <c r="B11" s="19">
        <v>1575</v>
      </c>
      <c r="C11" s="19">
        <v>241</v>
      </c>
      <c r="D11" s="20">
        <v>0.153</v>
      </c>
      <c r="E11" s="19">
        <v>179</v>
      </c>
    </row>
    <row r="12" spans="1:17" s="14" customFormat="1">
      <c r="A12" s="18" t="s">
        <v>574</v>
      </c>
      <c r="B12" s="19">
        <v>1150</v>
      </c>
      <c r="C12" s="19">
        <v>209</v>
      </c>
      <c r="D12" s="20">
        <v>0.1817</v>
      </c>
      <c r="E12" s="19">
        <v>160</v>
      </c>
    </row>
    <row r="13" spans="1:17" s="22" customFormat="1" ht="34.5" customHeight="1">
      <c r="A13" s="25" t="s">
        <v>340</v>
      </c>
      <c r="B13" s="23">
        <f>SUM(B7:B12)</f>
        <v>10777</v>
      </c>
      <c r="C13" s="23">
        <f>SUM(C7:C12)</f>
        <v>1711</v>
      </c>
      <c r="D13" s="24">
        <f>C13/B13</f>
        <v>0.1587640345179549</v>
      </c>
      <c r="E13" s="23">
        <f>SUM(E7:E12)</f>
        <v>1311</v>
      </c>
    </row>
    <row r="14" spans="1:17" s="22" customFormat="1" ht="34.5" customHeight="1">
      <c r="A14" s="25" t="s">
        <v>16</v>
      </c>
      <c r="B14" s="23">
        <f>SUM(, B13)</f>
        <v>10777</v>
      </c>
      <c r="C14" s="23">
        <f>SUM(, C13)</f>
        <v>1711</v>
      </c>
      <c r="D14" s="24">
        <f>C14/B14</f>
        <v>0.1587640345179549</v>
      </c>
      <c r="E14" s="23">
        <f>SUM(, E13)</f>
        <v>1311</v>
      </c>
    </row>
    <row r="15" spans="1:17" s="14" customFormat="1">
      <c r="A15" s="18" t="s">
        <v>17</v>
      </c>
      <c r="B15" s="18">
        <f>SUM(, B14)</f>
        <v>10777</v>
      </c>
      <c r="C15" s="18">
        <f>SUM(, C14)</f>
        <v>1711</v>
      </c>
      <c r="D15" s="26">
        <f>C15/B15</f>
        <v>0.1587640345179549</v>
      </c>
      <c r="E15" s="18">
        <f>SUM(, E14)</f>
        <v>1311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582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tabColor rgb="FF0000FF"/>
  </sheetPr>
  <dimension ref="A1:U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584</v>
      </c>
      <c r="F4" s="47"/>
      <c r="G4" s="47"/>
      <c r="H4" s="47"/>
      <c r="I4" s="47"/>
      <c r="J4" s="47"/>
      <c r="K4" s="47"/>
      <c r="L4" s="47"/>
      <c r="M4" s="47"/>
      <c r="N4" s="47"/>
      <c r="O4" s="47"/>
      <c r="P4" s="47"/>
      <c r="Q4" s="47"/>
      <c r="R4" s="47"/>
      <c r="S4" s="47"/>
      <c r="T4" s="47"/>
      <c r="U4" s="47"/>
    </row>
    <row r="5" spans="1:21" ht="25.5" customHeight="1">
      <c r="E5" s="49" t="s">
        <v>584</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585</v>
      </c>
      <c r="F6" s="21" t="s">
        <v>586</v>
      </c>
      <c r="G6" s="21" t="s">
        <v>587</v>
      </c>
      <c r="H6" s="21" t="s">
        <v>588</v>
      </c>
      <c r="I6" s="21" t="s">
        <v>589</v>
      </c>
    </row>
    <row r="7" spans="1:21">
      <c r="A7" s="15" t="s">
        <v>334</v>
      </c>
      <c r="B7" s="16">
        <v>1145</v>
      </c>
      <c r="C7" s="16">
        <v>257</v>
      </c>
      <c r="D7" s="17">
        <v>0.22450000000000001</v>
      </c>
      <c r="E7" s="16">
        <v>153</v>
      </c>
      <c r="F7" s="16">
        <v>177</v>
      </c>
      <c r="G7" s="16">
        <v>157</v>
      </c>
      <c r="H7" s="16">
        <v>160</v>
      </c>
      <c r="I7" s="16">
        <v>104</v>
      </c>
    </row>
    <row r="8" spans="1:21" s="14" customFormat="1">
      <c r="A8" s="18" t="s">
        <v>443</v>
      </c>
      <c r="B8" s="19">
        <v>2337</v>
      </c>
      <c r="C8" s="19">
        <v>195</v>
      </c>
      <c r="D8" s="20">
        <v>8.3400000000000002E-2</v>
      </c>
      <c r="E8" s="19">
        <v>124</v>
      </c>
      <c r="F8" s="19">
        <v>136</v>
      </c>
      <c r="G8" s="19">
        <v>126</v>
      </c>
      <c r="H8" s="19">
        <v>94</v>
      </c>
      <c r="I8" s="19">
        <v>72</v>
      </c>
    </row>
    <row r="9" spans="1:21" s="14" customFormat="1">
      <c r="A9" s="18" t="s">
        <v>335</v>
      </c>
      <c r="B9" s="19">
        <v>2526</v>
      </c>
      <c r="C9" s="19">
        <v>367</v>
      </c>
      <c r="D9" s="20">
        <v>0.14530000000000001</v>
      </c>
      <c r="E9" s="19">
        <v>220</v>
      </c>
      <c r="F9" s="19">
        <v>244</v>
      </c>
      <c r="G9" s="19">
        <v>237</v>
      </c>
      <c r="H9" s="19">
        <v>201</v>
      </c>
      <c r="I9" s="19">
        <v>132</v>
      </c>
    </row>
    <row r="10" spans="1:21" s="14" customFormat="1">
      <c r="A10" s="18" t="s">
        <v>572</v>
      </c>
      <c r="B10" s="19">
        <v>2044</v>
      </c>
      <c r="C10" s="19">
        <v>442</v>
      </c>
      <c r="D10" s="20">
        <v>0.2162</v>
      </c>
      <c r="E10" s="19">
        <v>187</v>
      </c>
      <c r="F10" s="19">
        <v>223</v>
      </c>
      <c r="G10" s="19">
        <v>227</v>
      </c>
      <c r="H10" s="19">
        <v>165</v>
      </c>
      <c r="I10" s="19">
        <v>173</v>
      </c>
    </row>
    <row r="11" spans="1:21" s="14" customFormat="1">
      <c r="A11" s="18" t="s">
        <v>573</v>
      </c>
      <c r="B11" s="19">
        <v>1575</v>
      </c>
      <c r="C11" s="19">
        <v>241</v>
      </c>
      <c r="D11" s="20">
        <v>0.153</v>
      </c>
      <c r="E11" s="19">
        <v>118</v>
      </c>
      <c r="F11" s="19">
        <v>124</v>
      </c>
      <c r="G11" s="19">
        <v>139</v>
      </c>
      <c r="H11" s="19">
        <v>98</v>
      </c>
      <c r="I11" s="19">
        <v>116</v>
      </c>
    </row>
    <row r="12" spans="1:21" s="14" customFormat="1">
      <c r="A12" s="18" t="s">
        <v>574</v>
      </c>
      <c r="B12" s="19">
        <v>1150</v>
      </c>
      <c r="C12" s="19">
        <v>209</v>
      </c>
      <c r="D12" s="20">
        <v>0.1817</v>
      </c>
      <c r="E12" s="19">
        <v>94</v>
      </c>
      <c r="F12" s="19">
        <v>104</v>
      </c>
      <c r="G12" s="19">
        <v>103</v>
      </c>
      <c r="H12" s="19">
        <v>72</v>
      </c>
      <c r="I12" s="19">
        <v>94</v>
      </c>
    </row>
    <row r="13" spans="1:21" s="22" customFormat="1" ht="34.5" customHeight="1">
      <c r="A13" s="25" t="s">
        <v>340</v>
      </c>
      <c r="B13" s="23">
        <f>SUM(B7:B12)</f>
        <v>10777</v>
      </c>
      <c r="C13" s="23">
        <f>SUM(C7:C12)</f>
        <v>1711</v>
      </c>
      <c r="D13" s="24">
        <f>C13/B13</f>
        <v>0.1587640345179549</v>
      </c>
      <c r="E13" s="23">
        <f>SUM(E7:E12)</f>
        <v>896</v>
      </c>
      <c r="F13" s="23">
        <f>SUM(F7:F12)</f>
        <v>1008</v>
      </c>
      <c r="G13" s="23">
        <f>SUM(G7:G12)</f>
        <v>989</v>
      </c>
      <c r="H13" s="23">
        <f>SUM(H7:H12)</f>
        <v>790</v>
      </c>
      <c r="I13" s="23">
        <f>SUM(I7:I12)</f>
        <v>691</v>
      </c>
    </row>
    <row r="14" spans="1:21" s="22" customFormat="1" ht="34.5" customHeight="1">
      <c r="A14" s="25" t="s">
        <v>16</v>
      </c>
      <c r="B14" s="23">
        <f>SUM(, B13)</f>
        <v>10777</v>
      </c>
      <c r="C14" s="23">
        <f>SUM(, C13)</f>
        <v>1711</v>
      </c>
      <c r="D14" s="24">
        <f>C14/B14</f>
        <v>0.1587640345179549</v>
      </c>
      <c r="E14" s="23">
        <f t="shared" ref="E14:I15" si="0">SUM(, E13)</f>
        <v>896</v>
      </c>
      <c r="F14" s="23">
        <f t="shared" si="0"/>
        <v>1008</v>
      </c>
      <c r="G14" s="23">
        <f t="shared" si="0"/>
        <v>989</v>
      </c>
      <c r="H14" s="23">
        <f t="shared" si="0"/>
        <v>790</v>
      </c>
      <c r="I14" s="23">
        <f t="shared" si="0"/>
        <v>691</v>
      </c>
    </row>
    <row r="15" spans="1:21" s="14" customFormat="1">
      <c r="A15" s="18" t="s">
        <v>17</v>
      </c>
      <c r="B15" s="18">
        <f>SUM(, B14)</f>
        <v>10777</v>
      </c>
      <c r="C15" s="18">
        <f>SUM(, C14)</f>
        <v>1711</v>
      </c>
      <c r="D15" s="26">
        <f>C15/B15</f>
        <v>0.1587640345179549</v>
      </c>
      <c r="E15" s="18">
        <f t="shared" si="0"/>
        <v>896</v>
      </c>
      <c r="F15" s="18">
        <f t="shared" si="0"/>
        <v>1008</v>
      </c>
      <c r="G15" s="18">
        <f t="shared" si="0"/>
        <v>989</v>
      </c>
      <c r="H15" s="18">
        <f t="shared" si="0"/>
        <v>790</v>
      </c>
      <c r="I15" s="18">
        <f t="shared" si="0"/>
        <v>691</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5" manualBreakCount="5">
    <brk id="5" max="1048575" man="1"/>
    <brk id="6" max="1048575" man="1"/>
    <brk id="7" max="1048575" man="1"/>
    <brk id="8" max="1048575" man="1"/>
    <brk id="9" max="1048575" man="1"/>
  </col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584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590</v>
      </c>
      <c r="F4" s="47"/>
      <c r="G4" s="47"/>
      <c r="H4" s="47"/>
      <c r="I4" s="47"/>
      <c r="J4" s="47"/>
      <c r="K4" s="47"/>
      <c r="L4" s="47"/>
      <c r="M4" s="47"/>
      <c r="N4" s="47"/>
      <c r="O4" s="47"/>
      <c r="P4" s="47"/>
      <c r="Q4" s="47"/>
    </row>
    <row r="5" spans="1:17" ht="25.5" customHeight="1">
      <c r="E5" s="49" t="s">
        <v>590</v>
      </c>
      <c r="F5" s="49"/>
      <c r="G5" s="49"/>
      <c r="H5" s="49"/>
      <c r="I5" s="49"/>
      <c r="J5" s="49"/>
      <c r="K5" s="49"/>
      <c r="L5" s="49"/>
      <c r="M5" s="49"/>
      <c r="N5" s="49"/>
      <c r="O5" s="49"/>
      <c r="P5" s="49"/>
      <c r="Q5" s="49"/>
    </row>
    <row r="6" spans="1:17" s="12" customFormat="1" ht="150" customHeight="1">
      <c r="B6" s="13" t="s">
        <v>7</v>
      </c>
      <c r="C6" s="13" t="s">
        <v>8</v>
      </c>
      <c r="D6" s="13" t="s">
        <v>9</v>
      </c>
      <c r="E6" s="21" t="s">
        <v>591</v>
      </c>
    </row>
    <row r="7" spans="1:17">
      <c r="A7" s="15" t="s">
        <v>275</v>
      </c>
      <c r="B7" s="16">
        <v>1399</v>
      </c>
      <c r="C7" s="16">
        <v>354</v>
      </c>
      <c r="D7" s="17">
        <v>0.253</v>
      </c>
      <c r="E7" s="16">
        <v>280</v>
      </c>
    </row>
    <row r="8" spans="1:17" s="22" customFormat="1" ht="34.5" customHeight="1">
      <c r="A8" s="25" t="s">
        <v>278</v>
      </c>
      <c r="B8" s="23">
        <f>SUM(B7:B7)</f>
        <v>1399</v>
      </c>
      <c r="C8" s="23">
        <f>SUM(C7:C7)</f>
        <v>354</v>
      </c>
      <c r="D8" s="24">
        <f>C8/B8</f>
        <v>0.25303788420300216</v>
      </c>
      <c r="E8" s="23">
        <f>SUM(E7:E7)</f>
        <v>280</v>
      </c>
    </row>
    <row r="9" spans="1:17" s="22" customFormat="1" ht="34.5" customHeight="1">
      <c r="A9" s="25" t="s">
        <v>16</v>
      </c>
      <c r="B9" s="23">
        <f>SUM(, B8)</f>
        <v>1399</v>
      </c>
      <c r="C9" s="23">
        <f>SUM(, C8)</f>
        <v>354</v>
      </c>
      <c r="D9" s="24">
        <f>C9/B9</f>
        <v>0.25303788420300216</v>
      </c>
      <c r="E9" s="23">
        <f>SUM(, E8)</f>
        <v>280</v>
      </c>
    </row>
    <row r="10" spans="1:17" s="14" customFormat="1">
      <c r="A10" s="18" t="s">
        <v>17</v>
      </c>
      <c r="B10" s="18">
        <f>SUM(, B9)</f>
        <v>1399</v>
      </c>
      <c r="C10" s="18">
        <f>SUM(, C9)</f>
        <v>354</v>
      </c>
      <c r="D10" s="26">
        <f>C10/B10</f>
        <v>0.25303788420300216</v>
      </c>
      <c r="E10" s="18">
        <f>SUM(, E9)</f>
        <v>280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590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rgb="FFFFFF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592</v>
      </c>
      <c r="F4" s="47"/>
      <c r="G4" s="47"/>
      <c r="H4" s="47"/>
      <c r="I4" s="47"/>
      <c r="J4" s="47"/>
      <c r="K4" s="47"/>
      <c r="L4" s="47"/>
      <c r="M4" s="47"/>
      <c r="N4" s="47"/>
      <c r="O4" s="47"/>
      <c r="P4" s="47"/>
      <c r="Q4" s="47"/>
    </row>
    <row r="5" spans="1:17" ht="25.5" customHeight="1">
      <c r="E5" s="49" t="s">
        <v>592</v>
      </c>
      <c r="F5" s="49"/>
      <c r="G5" s="49"/>
      <c r="H5" s="49"/>
      <c r="I5" s="49"/>
      <c r="J5" s="49"/>
      <c r="K5" s="49"/>
      <c r="L5" s="49"/>
      <c r="M5" s="49"/>
      <c r="N5" s="49"/>
      <c r="O5" s="49"/>
      <c r="P5" s="49"/>
      <c r="Q5" s="49"/>
    </row>
    <row r="6" spans="1:17" s="12" customFormat="1" ht="150" customHeight="1">
      <c r="B6" s="13" t="s">
        <v>7</v>
      </c>
      <c r="C6" s="13" t="s">
        <v>8</v>
      </c>
      <c r="D6" s="13" t="s">
        <v>9</v>
      </c>
      <c r="E6" s="21" t="s">
        <v>593</v>
      </c>
    </row>
    <row r="7" spans="1:17">
      <c r="A7" s="15" t="s">
        <v>275</v>
      </c>
      <c r="B7" s="16">
        <v>1399</v>
      </c>
      <c r="C7" s="16">
        <v>354</v>
      </c>
      <c r="D7" s="17">
        <v>0.253</v>
      </c>
      <c r="E7" s="16">
        <v>277</v>
      </c>
    </row>
    <row r="8" spans="1:17" s="22" customFormat="1" ht="34.5" customHeight="1">
      <c r="A8" s="25" t="s">
        <v>278</v>
      </c>
      <c r="B8" s="23">
        <f>SUM(B7:B7)</f>
        <v>1399</v>
      </c>
      <c r="C8" s="23">
        <f>SUM(C7:C7)</f>
        <v>354</v>
      </c>
      <c r="D8" s="24">
        <f>C8/B8</f>
        <v>0.25303788420300216</v>
      </c>
      <c r="E8" s="23">
        <f>SUM(E7:E7)</f>
        <v>277</v>
      </c>
    </row>
    <row r="9" spans="1:17" s="22" customFormat="1" ht="34.5" customHeight="1">
      <c r="A9" s="25" t="s">
        <v>16</v>
      </c>
      <c r="B9" s="23">
        <f>SUM(, B8)</f>
        <v>1399</v>
      </c>
      <c r="C9" s="23">
        <f>SUM(, C8)</f>
        <v>354</v>
      </c>
      <c r="D9" s="24">
        <f>C9/B9</f>
        <v>0.25303788420300216</v>
      </c>
      <c r="E9" s="23">
        <f>SUM(, E8)</f>
        <v>277</v>
      </c>
    </row>
    <row r="10" spans="1:17" s="14" customFormat="1">
      <c r="A10" s="18" t="s">
        <v>17</v>
      </c>
      <c r="B10" s="18">
        <f>SUM(, B9)</f>
        <v>1399</v>
      </c>
      <c r="C10" s="18">
        <f>SUM(, C9)</f>
        <v>354</v>
      </c>
      <c r="D10" s="26">
        <f>C10/B10</f>
        <v>0.25303788420300216</v>
      </c>
      <c r="E10" s="18">
        <f>SUM(, E9)</f>
        <v>277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592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tabColor rgb="FF0000FF"/>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594</v>
      </c>
      <c r="F4" s="47"/>
      <c r="G4" s="47"/>
      <c r="H4" s="47"/>
      <c r="I4" s="47"/>
      <c r="J4" s="47"/>
      <c r="K4" s="47"/>
      <c r="L4" s="47"/>
      <c r="M4" s="47"/>
      <c r="N4" s="47"/>
      <c r="O4" s="47"/>
      <c r="P4" s="47"/>
      <c r="Q4" s="47"/>
    </row>
    <row r="5" spans="1:17" ht="25.5" customHeight="1">
      <c r="E5" s="49" t="s">
        <v>594</v>
      </c>
      <c r="F5" s="49"/>
      <c r="G5" s="49"/>
      <c r="H5" s="49"/>
      <c r="I5" s="49"/>
      <c r="J5" s="49"/>
      <c r="K5" s="49"/>
      <c r="L5" s="49"/>
      <c r="M5" s="49"/>
      <c r="N5" s="49"/>
      <c r="O5" s="49"/>
      <c r="P5" s="49"/>
      <c r="Q5" s="49"/>
    </row>
    <row r="6" spans="1:17" s="12" customFormat="1" ht="150" customHeight="1">
      <c r="B6" s="13" t="s">
        <v>7</v>
      </c>
      <c r="C6" s="13" t="s">
        <v>8</v>
      </c>
      <c r="D6" s="13" t="s">
        <v>9</v>
      </c>
      <c r="E6" s="21" t="s">
        <v>595</v>
      </c>
    </row>
    <row r="7" spans="1:17">
      <c r="A7" s="15" t="s">
        <v>275</v>
      </c>
      <c r="B7" s="16">
        <v>1399</v>
      </c>
      <c r="C7" s="16">
        <v>354</v>
      </c>
      <c r="D7" s="17">
        <v>0.253</v>
      </c>
      <c r="E7" s="16">
        <v>242</v>
      </c>
    </row>
    <row r="8" spans="1:17" s="22" customFormat="1" ht="34.5" customHeight="1">
      <c r="A8" s="25" t="s">
        <v>278</v>
      </c>
      <c r="B8" s="23">
        <f>SUM(B7:B7)</f>
        <v>1399</v>
      </c>
      <c r="C8" s="23">
        <f>SUM(C7:C7)</f>
        <v>354</v>
      </c>
      <c r="D8" s="24">
        <f>C8/B8</f>
        <v>0.25303788420300216</v>
      </c>
      <c r="E8" s="23">
        <f>SUM(E7:E7)</f>
        <v>242</v>
      </c>
    </row>
    <row r="9" spans="1:17" s="22" customFormat="1" ht="34.5" customHeight="1">
      <c r="A9" s="25" t="s">
        <v>16</v>
      </c>
      <c r="B9" s="23">
        <f>SUM(, B8)</f>
        <v>1399</v>
      </c>
      <c r="C9" s="23">
        <f>SUM(, C8)</f>
        <v>354</v>
      </c>
      <c r="D9" s="24">
        <f>C9/B9</f>
        <v>0.25303788420300216</v>
      </c>
      <c r="E9" s="23">
        <f>SUM(, E8)</f>
        <v>242</v>
      </c>
    </row>
    <row r="10" spans="1:17" s="14" customFormat="1">
      <c r="A10" s="18" t="s">
        <v>17</v>
      </c>
      <c r="B10" s="18">
        <f>SUM(, B9)</f>
        <v>1399</v>
      </c>
      <c r="C10" s="18">
        <f>SUM(, C9)</f>
        <v>354</v>
      </c>
      <c r="D10" s="26">
        <f>C10/B10</f>
        <v>0.25303788420300216</v>
      </c>
      <c r="E10" s="18">
        <f>SUM(, E9)</f>
        <v>242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69</v>
      </c>
      <c r="F4" s="47"/>
      <c r="G4" s="47"/>
      <c r="H4" s="47"/>
      <c r="I4" s="47"/>
      <c r="J4" s="47"/>
      <c r="K4" s="47"/>
      <c r="L4" s="47"/>
      <c r="M4" s="47"/>
      <c r="N4" s="47"/>
      <c r="O4" s="47"/>
      <c r="P4" s="47"/>
      <c r="Q4" s="47"/>
    </row>
    <row r="5" spans="1:17" ht="25.5" customHeight="1">
      <c r="E5" s="49" t="s">
        <v>69</v>
      </c>
      <c r="F5" s="49"/>
      <c r="G5" s="49"/>
      <c r="H5" s="49"/>
      <c r="I5" s="49"/>
      <c r="J5" s="49"/>
      <c r="K5" s="49"/>
      <c r="L5" s="49"/>
      <c r="M5" s="49"/>
      <c r="N5" s="49"/>
      <c r="O5" s="49"/>
      <c r="P5" s="49"/>
      <c r="Q5" s="49"/>
    </row>
    <row r="6" spans="1:17" s="12" customFormat="1" ht="150" customHeight="1">
      <c r="B6" s="13" t="s">
        <v>7</v>
      </c>
      <c r="C6" s="13" t="s">
        <v>8</v>
      </c>
      <c r="D6" s="13" t="s">
        <v>9</v>
      </c>
      <c r="E6" s="21" t="s">
        <v>70</v>
      </c>
    </row>
    <row r="7" spans="1:17">
      <c r="A7" s="15" t="s">
        <v>24</v>
      </c>
      <c r="B7" s="16">
        <v>271</v>
      </c>
      <c r="C7" s="16">
        <v>74</v>
      </c>
      <c r="D7" s="17">
        <v>0.27310000000000001</v>
      </c>
      <c r="E7" s="16">
        <v>52</v>
      </c>
    </row>
    <row r="8" spans="1:17" s="14" customFormat="1">
      <c r="A8" s="18" t="s">
        <v>29</v>
      </c>
      <c r="B8" s="19">
        <v>537</v>
      </c>
      <c r="C8" s="19">
        <v>126</v>
      </c>
      <c r="D8" s="20">
        <v>0.2346</v>
      </c>
      <c r="E8" s="19">
        <v>106</v>
      </c>
    </row>
    <row r="9" spans="1:17" s="14" customFormat="1">
      <c r="A9" s="18" t="s">
        <v>34</v>
      </c>
      <c r="B9" s="19">
        <v>79</v>
      </c>
      <c r="C9" s="19">
        <v>18</v>
      </c>
      <c r="D9" s="20">
        <v>0.2278</v>
      </c>
      <c r="E9" s="19">
        <v>11</v>
      </c>
    </row>
    <row r="10" spans="1:17" s="14" customFormat="1">
      <c r="A10" s="18" t="s">
        <v>35</v>
      </c>
      <c r="B10" s="19">
        <v>428</v>
      </c>
      <c r="C10" s="19">
        <v>71</v>
      </c>
      <c r="D10" s="20">
        <v>0.16589999999999999</v>
      </c>
      <c r="E10" s="19">
        <v>68</v>
      </c>
    </row>
    <row r="11" spans="1:17" s="14" customFormat="1">
      <c r="A11" s="18" t="s">
        <v>39</v>
      </c>
      <c r="B11" s="19">
        <v>504</v>
      </c>
      <c r="C11" s="19">
        <v>79</v>
      </c>
      <c r="D11" s="20">
        <v>0.15670000000000001</v>
      </c>
      <c r="E11" s="19">
        <v>66</v>
      </c>
    </row>
    <row r="12" spans="1:17" s="14" customFormat="1">
      <c r="A12" s="18" t="s">
        <v>40</v>
      </c>
      <c r="B12" s="19">
        <v>986</v>
      </c>
      <c r="C12" s="19">
        <v>193</v>
      </c>
      <c r="D12" s="20">
        <v>0.19570000000000001</v>
      </c>
      <c r="E12" s="19">
        <v>158</v>
      </c>
    </row>
    <row r="13" spans="1:17" s="22" customFormat="1" ht="34.5" customHeight="1">
      <c r="A13" s="25" t="s">
        <v>49</v>
      </c>
      <c r="B13" s="23">
        <f>SUM(B7:B12)</f>
        <v>2805</v>
      </c>
      <c r="C13" s="23">
        <f>SUM(C7:C12)</f>
        <v>561</v>
      </c>
      <c r="D13" s="24">
        <f>C13/B13</f>
        <v>0.2</v>
      </c>
      <c r="E13" s="23">
        <f>SUM(E7:E12)</f>
        <v>461</v>
      </c>
    </row>
    <row r="14" spans="1:17" s="22" customFormat="1" ht="34.5" customHeight="1">
      <c r="A14" s="25" t="s">
        <v>16</v>
      </c>
      <c r="B14" s="23">
        <f>SUM(, B13)</f>
        <v>2805</v>
      </c>
      <c r="C14" s="23">
        <f>SUM(, C13)</f>
        <v>561</v>
      </c>
      <c r="D14" s="24">
        <f>C14/B14</f>
        <v>0.2</v>
      </c>
      <c r="E14" s="23">
        <f>SUM(, E13)</f>
        <v>461</v>
      </c>
    </row>
    <row r="15" spans="1:17" s="14" customFormat="1">
      <c r="A15" s="18" t="s">
        <v>17</v>
      </c>
      <c r="B15" s="18">
        <f>SUM(, B14)</f>
        <v>2805</v>
      </c>
      <c r="C15" s="18">
        <f>SUM(, C14)</f>
        <v>561</v>
      </c>
      <c r="D15" s="26">
        <f>C15/B15</f>
        <v>0.2</v>
      </c>
      <c r="E15" s="18">
        <f>SUM(, E14)</f>
        <v>461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594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596</v>
      </c>
      <c r="F4" s="47"/>
      <c r="G4" s="47"/>
      <c r="H4" s="47"/>
      <c r="I4" s="47"/>
      <c r="J4" s="47"/>
      <c r="K4" s="47"/>
      <c r="L4" s="47"/>
      <c r="M4" s="47"/>
      <c r="N4" s="47"/>
      <c r="O4" s="47"/>
      <c r="P4" s="47"/>
      <c r="Q4" s="47"/>
    </row>
    <row r="5" spans="1:17" ht="25.5" customHeight="1">
      <c r="E5" s="49" t="s">
        <v>596</v>
      </c>
      <c r="F5" s="49"/>
      <c r="G5" s="49"/>
      <c r="H5" s="49"/>
      <c r="I5" s="49"/>
      <c r="J5" s="49"/>
      <c r="K5" s="49"/>
      <c r="L5" s="49"/>
      <c r="M5" s="49"/>
      <c r="N5" s="49"/>
      <c r="O5" s="49"/>
      <c r="P5" s="49"/>
      <c r="Q5" s="49"/>
    </row>
    <row r="6" spans="1:17" s="12" customFormat="1" ht="150" customHeight="1">
      <c r="B6" s="13" t="s">
        <v>7</v>
      </c>
      <c r="C6" s="13" t="s">
        <v>8</v>
      </c>
      <c r="D6" s="13" t="s">
        <v>9</v>
      </c>
      <c r="E6" s="21" t="s">
        <v>597</v>
      </c>
    </row>
    <row r="7" spans="1:17">
      <c r="A7" s="15" t="s">
        <v>275</v>
      </c>
      <c r="B7" s="16">
        <v>1399</v>
      </c>
      <c r="C7" s="16">
        <v>354</v>
      </c>
      <c r="D7" s="17">
        <v>0.253</v>
      </c>
      <c r="E7" s="16">
        <v>291</v>
      </c>
    </row>
    <row r="8" spans="1:17" s="22" customFormat="1" ht="34.5" customHeight="1">
      <c r="A8" s="25" t="s">
        <v>278</v>
      </c>
      <c r="B8" s="23">
        <f>SUM(B7:B7)</f>
        <v>1399</v>
      </c>
      <c r="C8" s="23">
        <f>SUM(C7:C7)</f>
        <v>354</v>
      </c>
      <c r="D8" s="24">
        <f>C8/B8</f>
        <v>0.25303788420300216</v>
      </c>
      <c r="E8" s="23">
        <f>SUM(E7:E7)</f>
        <v>291</v>
      </c>
    </row>
    <row r="9" spans="1:17" s="22" customFormat="1" ht="34.5" customHeight="1">
      <c r="A9" s="25" t="s">
        <v>16</v>
      </c>
      <c r="B9" s="23">
        <f>SUM(, B8)</f>
        <v>1399</v>
      </c>
      <c r="C9" s="23">
        <f>SUM(, C8)</f>
        <v>354</v>
      </c>
      <c r="D9" s="24">
        <f>C9/B9</f>
        <v>0.25303788420300216</v>
      </c>
      <c r="E9" s="23">
        <f>SUM(, E8)</f>
        <v>291</v>
      </c>
    </row>
    <row r="10" spans="1:17" s="14" customFormat="1">
      <c r="A10" s="18" t="s">
        <v>17</v>
      </c>
      <c r="B10" s="18">
        <f>SUM(, B9)</f>
        <v>1399</v>
      </c>
      <c r="C10" s="18">
        <f>SUM(, C9)</f>
        <v>354</v>
      </c>
      <c r="D10" s="26">
        <f>C10/B10</f>
        <v>0.25303788420300216</v>
      </c>
      <c r="E10" s="18">
        <f>SUM(, E9)</f>
        <v>291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596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tabColor rgb="FFFFFF00"/>
  </sheetPr>
  <dimension ref="A1:S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598</v>
      </c>
      <c r="F4" s="47"/>
      <c r="G4" s="47"/>
      <c r="H4" s="47"/>
      <c r="I4" s="47"/>
      <c r="J4" s="47"/>
      <c r="K4" s="47"/>
      <c r="L4" s="47"/>
      <c r="M4" s="47"/>
      <c r="N4" s="47"/>
      <c r="O4" s="47"/>
      <c r="P4" s="47"/>
      <c r="Q4" s="47"/>
      <c r="R4" s="47"/>
      <c r="S4" s="47"/>
    </row>
    <row r="5" spans="1:19" ht="25.5" customHeight="1">
      <c r="E5" s="49" t="s">
        <v>598</v>
      </c>
      <c r="F5" s="49"/>
      <c r="G5" s="49"/>
      <c r="H5" s="49"/>
      <c r="I5" s="49"/>
      <c r="J5" s="49"/>
      <c r="K5" s="49"/>
      <c r="L5" s="49"/>
      <c r="M5" s="49"/>
      <c r="N5" s="49"/>
      <c r="O5" s="49"/>
      <c r="P5" s="49"/>
      <c r="Q5" s="49"/>
      <c r="R5" s="49"/>
      <c r="S5" s="49"/>
    </row>
    <row r="6" spans="1:19" s="12" customFormat="1" ht="150" customHeight="1">
      <c r="B6" s="13" t="s">
        <v>7</v>
      </c>
      <c r="C6" s="13" t="s">
        <v>8</v>
      </c>
      <c r="D6" s="13" t="s">
        <v>9</v>
      </c>
      <c r="E6" s="21" t="s">
        <v>599</v>
      </c>
      <c r="F6" s="21" t="s">
        <v>600</v>
      </c>
      <c r="G6" s="21" t="s">
        <v>601</v>
      </c>
    </row>
    <row r="7" spans="1:19">
      <c r="A7" s="15" t="s">
        <v>275</v>
      </c>
      <c r="B7" s="16">
        <v>1399</v>
      </c>
      <c r="C7" s="16">
        <v>354</v>
      </c>
      <c r="D7" s="17">
        <v>0.253</v>
      </c>
      <c r="E7" s="16">
        <v>235</v>
      </c>
      <c r="F7" s="16">
        <v>231</v>
      </c>
      <c r="G7" s="16">
        <v>237</v>
      </c>
    </row>
    <row r="8" spans="1:19" s="22" customFormat="1" ht="34.5" customHeight="1">
      <c r="A8" s="25" t="s">
        <v>278</v>
      </c>
      <c r="B8" s="23">
        <f>SUM(B7:B7)</f>
        <v>1399</v>
      </c>
      <c r="C8" s="23">
        <f>SUM(C7:C7)</f>
        <v>354</v>
      </c>
      <c r="D8" s="24">
        <f>C8/B8</f>
        <v>0.25303788420300216</v>
      </c>
      <c r="E8" s="23">
        <f>SUM(E7:E7)</f>
        <v>235</v>
      </c>
      <c r="F8" s="23">
        <f>SUM(F7:F7)</f>
        <v>231</v>
      </c>
      <c r="G8" s="23">
        <f>SUM(G7:G7)</f>
        <v>237</v>
      </c>
    </row>
    <row r="9" spans="1:19" s="22" customFormat="1" ht="34.5" customHeight="1">
      <c r="A9" s="25" t="s">
        <v>16</v>
      </c>
      <c r="B9" s="23">
        <f>SUM(, B8)</f>
        <v>1399</v>
      </c>
      <c r="C9" s="23">
        <f>SUM(, C8)</f>
        <v>354</v>
      </c>
      <c r="D9" s="24">
        <f>C9/B9</f>
        <v>0.25303788420300216</v>
      </c>
      <c r="E9" s="23">
        <f t="shared" ref="E9:G10" si="0">SUM(, E8)</f>
        <v>235</v>
      </c>
      <c r="F9" s="23">
        <f t="shared" si="0"/>
        <v>231</v>
      </c>
      <c r="G9" s="23">
        <f t="shared" si="0"/>
        <v>237</v>
      </c>
    </row>
    <row r="10" spans="1:19" s="14" customFormat="1">
      <c r="A10" s="18" t="s">
        <v>17</v>
      </c>
      <c r="B10" s="18">
        <f>SUM(, B9)</f>
        <v>1399</v>
      </c>
      <c r="C10" s="18">
        <f>SUM(, C9)</f>
        <v>354</v>
      </c>
      <c r="D10" s="26">
        <f>C10/B10</f>
        <v>0.25303788420300216</v>
      </c>
      <c r="E10" s="18">
        <f t="shared" si="0"/>
        <v>235</v>
      </c>
      <c r="F10" s="18">
        <f t="shared" si="0"/>
        <v>231</v>
      </c>
      <c r="G10" s="18">
        <f t="shared" si="0"/>
        <v>237</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3" manualBreakCount="3">
    <brk id="5" max="1048575" man="1"/>
    <brk id="6" max="1048575" man="1"/>
    <brk id="7" max="1048575" man="1"/>
  </colBreak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598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tabColor rgb="FF0000FF"/>
  </sheetPr>
  <dimension ref="A1:Q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602</v>
      </c>
      <c r="F4" s="47"/>
      <c r="G4" s="47"/>
      <c r="H4" s="47"/>
      <c r="I4" s="47"/>
      <c r="J4" s="47"/>
      <c r="K4" s="47"/>
      <c r="L4" s="47"/>
      <c r="M4" s="47"/>
      <c r="N4" s="47"/>
      <c r="O4" s="47"/>
      <c r="P4" s="47"/>
      <c r="Q4" s="47"/>
    </row>
    <row r="5" spans="1:17" ht="25.5" customHeight="1">
      <c r="E5" s="49" t="s">
        <v>602</v>
      </c>
      <c r="F5" s="49"/>
      <c r="G5" s="49"/>
      <c r="H5" s="49"/>
      <c r="I5" s="49"/>
      <c r="J5" s="49"/>
      <c r="K5" s="49"/>
      <c r="L5" s="49"/>
      <c r="M5" s="49"/>
      <c r="N5" s="49"/>
      <c r="O5" s="49"/>
      <c r="P5" s="49"/>
      <c r="Q5" s="49"/>
    </row>
    <row r="6" spans="1:17" s="12" customFormat="1" ht="150" customHeight="1">
      <c r="B6" s="13" t="s">
        <v>7</v>
      </c>
      <c r="C6" s="13" t="s">
        <v>8</v>
      </c>
      <c r="D6" s="13" t="s">
        <v>9</v>
      </c>
      <c r="E6" s="21" t="s">
        <v>603</v>
      </c>
    </row>
    <row r="7" spans="1:17">
      <c r="A7" s="15" t="s">
        <v>283</v>
      </c>
      <c r="B7" s="16">
        <v>1600</v>
      </c>
      <c r="C7" s="16">
        <v>256</v>
      </c>
      <c r="D7" s="17">
        <v>0.16</v>
      </c>
      <c r="E7" s="16">
        <v>190</v>
      </c>
    </row>
    <row r="8" spans="1:17" s="14" customFormat="1">
      <c r="A8" s="18" t="s">
        <v>73</v>
      </c>
      <c r="B8" s="19">
        <v>1256</v>
      </c>
      <c r="C8" s="19">
        <v>245</v>
      </c>
      <c r="D8" s="20">
        <v>0.1951</v>
      </c>
      <c r="E8" s="19">
        <v>193</v>
      </c>
    </row>
    <row r="9" spans="1:17" s="14" customFormat="1">
      <c r="A9" s="18" t="s">
        <v>284</v>
      </c>
      <c r="B9" s="19">
        <v>1097</v>
      </c>
      <c r="C9" s="19">
        <v>148</v>
      </c>
      <c r="D9" s="20">
        <v>0.13489999999999999</v>
      </c>
      <c r="E9" s="19">
        <v>124</v>
      </c>
    </row>
    <row r="10" spans="1:17" s="14" customFormat="1">
      <c r="A10" s="18" t="s">
        <v>285</v>
      </c>
      <c r="B10" s="19">
        <v>955</v>
      </c>
      <c r="C10" s="19">
        <v>268</v>
      </c>
      <c r="D10" s="20">
        <v>0.28060000000000002</v>
      </c>
      <c r="E10" s="19">
        <v>207</v>
      </c>
    </row>
    <row r="11" spans="1:17" s="14" customFormat="1">
      <c r="A11" s="18" t="s">
        <v>286</v>
      </c>
      <c r="B11" s="19">
        <v>1123</v>
      </c>
      <c r="C11" s="19">
        <v>167</v>
      </c>
      <c r="D11" s="20">
        <v>0.1487</v>
      </c>
      <c r="E11" s="19">
        <v>126</v>
      </c>
    </row>
    <row r="12" spans="1:17" s="14" customFormat="1">
      <c r="A12" s="18" t="s">
        <v>287</v>
      </c>
      <c r="B12" s="19">
        <v>914</v>
      </c>
      <c r="C12" s="19">
        <v>113</v>
      </c>
      <c r="D12" s="20">
        <v>0.1236</v>
      </c>
      <c r="E12" s="19">
        <v>88</v>
      </c>
    </row>
    <row r="13" spans="1:17" s="14" customFormat="1">
      <c r="A13" s="18" t="s">
        <v>288</v>
      </c>
      <c r="B13" s="19">
        <v>2570</v>
      </c>
      <c r="C13" s="19">
        <v>377</v>
      </c>
      <c r="D13" s="20">
        <v>0.1467</v>
      </c>
      <c r="E13" s="19">
        <v>274</v>
      </c>
    </row>
    <row r="14" spans="1:17" s="14" customFormat="1">
      <c r="A14" s="18" t="s">
        <v>289</v>
      </c>
      <c r="B14" s="19">
        <v>1014</v>
      </c>
      <c r="C14" s="19">
        <v>129</v>
      </c>
      <c r="D14" s="20">
        <v>0.12720000000000001</v>
      </c>
      <c r="E14" s="19">
        <v>109</v>
      </c>
    </row>
    <row r="15" spans="1:17" s="14" customFormat="1">
      <c r="A15" s="18" t="s">
        <v>290</v>
      </c>
      <c r="B15" s="19">
        <v>995</v>
      </c>
      <c r="C15" s="19">
        <v>133</v>
      </c>
      <c r="D15" s="20">
        <v>0.13370000000000001</v>
      </c>
      <c r="E15" s="19">
        <v>102</v>
      </c>
    </row>
    <row r="16" spans="1:17" s="14" customFormat="1">
      <c r="A16" s="18" t="s">
        <v>291</v>
      </c>
      <c r="B16" s="19">
        <v>1269</v>
      </c>
      <c r="C16" s="19">
        <v>203</v>
      </c>
      <c r="D16" s="20">
        <v>0.16</v>
      </c>
      <c r="E16" s="19">
        <v>149</v>
      </c>
    </row>
    <row r="17" spans="1:5" s="22" customFormat="1" ht="34.5" customHeight="1">
      <c r="A17" s="25" t="s">
        <v>143</v>
      </c>
      <c r="B17" s="23">
        <f>SUM(B7:B16)</f>
        <v>12793</v>
      </c>
      <c r="C17" s="23">
        <f>SUM(C7:C16)</f>
        <v>2039</v>
      </c>
      <c r="D17" s="24">
        <f>C17/B17</f>
        <v>0.15938403814586102</v>
      </c>
      <c r="E17" s="23">
        <f>SUM(E7:E16)</f>
        <v>1562</v>
      </c>
    </row>
    <row r="18" spans="1:5" s="22" customFormat="1" ht="34.5" customHeight="1">
      <c r="A18" s="25" t="s">
        <v>16</v>
      </c>
      <c r="B18" s="23">
        <f>SUM(, B17)</f>
        <v>12793</v>
      </c>
      <c r="C18" s="23">
        <f>SUM(, C17)</f>
        <v>2039</v>
      </c>
      <c r="D18" s="24">
        <f>C18/B18</f>
        <v>0.15938403814586102</v>
      </c>
      <c r="E18" s="23">
        <f>SUM(, E17)</f>
        <v>1562</v>
      </c>
    </row>
    <row r="19" spans="1:5" s="14" customFormat="1">
      <c r="A19" s="18" t="s">
        <v>17</v>
      </c>
      <c r="B19" s="18">
        <f>SUM(, B18)</f>
        <v>12793</v>
      </c>
      <c r="C19" s="18">
        <f>SUM(, C18)</f>
        <v>2039</v>
      </c>
      <c r="D19" s="26">
        <f>C19/B19</f>
        <v>0.15938403814586102</v>
      </c>
      <c r="E19" s="18">
        <f>SUM(, E18)</f>
        <v>1562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1" manualBreakCount="1">
    <brk id="5" max="1048575" man="1"/>
  </colBreak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602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tabColor rgb="FFFF0000"/>
  </sheetPr>
  <dimension ref="A1:Q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604</v>
      </c>
      <c r="F4" s="47"/>
      <c r="G4" s="47"/>
      <c r="H4" s="47"/>
      <c r="I4" s="47"/>
      <c r="J4" s="47"/>
      <c r="K4" s="47"/>
      <c r="L4" s="47"/>
      <c r="M4" s="47"/>
      <c r="N4" s="47"/>
      <c r="O4" s="47"/>
      <c r="P4" s="47"/>
      <c r="Q4" s="47"/>
    </row>
    <row r="5" spans="1:17" ht="25.5" customHeight="1">
      <c r="E5" s="49" t="s">
        <v>604</v>
      </c>
      <c r="F5" s="49"/>
      <c r="G5" s="49"/>
      <c r="H5" s="49"/>
      <c r="I5" s="49"/>
      <c r="J5" s="49"/>
      <c r="K5" s="49"/>
      <c r="L5" s="49"/>
      <c r="M5" s="49"/>
      <c r="N5" s="49"/>
      <c r="O5" s="49"/>
      <c r="P5" s="49"/>
      <c r="Q5" s="49"/>
    </row>
    <row r="6" spans="1:17" s="12" customFormat="1" ht="150" customHeight="1">
      <c r="B6" s="13" t="s">
        <v>7</v>
      </c>
      <c r="C6" s="13" t="s">
        <v>8</v>
      </c>
      <c r="D6" s="13" t="s">
        <v>9</v>
      </c>
      <c r="E6" s="21" t="s">
        <v>605</v>
      </c>
    </row>
    <row r="7" spans="1:17">
      <c r="A7" s="15" t="s">
        <v>283</v>
      </c>
      <c r="B7" s="16">
        <v>1600</v>
      </c>
      <c r="C7" s="16">
        <v>256</v>
      </c>
      <c r="D7" s="17">
        <v>0.16</v>
      </c>
      <c r="E7" s="16">
        <v>187</v>
      </c>
    </row>
    <row r="8" spans="1:17" s="14" customFormat="1">
      <c r="A8" s="18" t="s">
        <v>73</v>
      </c>
      <c r="B8" s="19">
        <v>1256</v>
      </c>
      <c r="C8" s="19">
        <v>245</v>
      </c>
      <c r="D8" s="20">
        <v>0.1951</v>
      </c>
      <c r="E8" s="19">
        <v>183</v>
      </c>
    </row>
    <row r="9" spans="1:17" s="14" customFormat="1">
      <c r="A9" s="18" t="s">
        <v>284</v>
      </c>
      <c r="B9" s="19">
        <v>1097</v>
      </c>
      <c r="C9" s="19">
        <v>148</v>
      </c>
      <c r="D9" s="20">
        <v>0.13489999999999999</v>
      </c>
      <c r="E9" s="19">
        <v>118</v>
      </c>
    </row>
    <row r="10" spans="1:17" s="14" customFormat="1">
      <c r="A10" s="18" t="s">
        <v>285</v>
      </c>
      <c r="B10" s="19">
        <v>955</v>
      </c>
      <c r="C10" s="19">
        <v>268</v>
      </c>
      <c r="D10" s="20">
        <v>0.28060000000000002</v>
      </c>
      <c r="E10" s="19">
        <v>201</v>
      </c>
    </row>
    <row r="11" spans="1:17" s="14" customFormat="1">
      <c r="A11" s="18" t="s">
        <v>286</v>
      </c>
      <c r="B11" s="19">
        <v>1123</v>
      </c>
      <c r="C11" s="19">
        <v>167</v>
      </c>
      <c r="D11" s="20">
        <v>0.1487</v>
      </c>
      <c r="E11" s="19">
        <v>121</v>
      </c>
    </row>
    <row r="12" spans="1:17" s="14" customFormat="1">
      <c r="A12" s="18" t="s">
        <v>287</v>
      </c>
      <c r="B12" s="19">
        <v>914</v>
      </c>
      <c r="C12" s="19">
        <v>113</v>
      </c>
      <c r="D12" s="20">
        <v>0.1236</v>
      </c>
      <c r="E12" s="19">
        <v>86</v>
      </c>
    </row>
    <row r="13" spans="1:17" s="14" customFormat="1">
      <c r="A13" s="18" t="s">
        <v>288</v>
      </c>
      <c r="B13" s="19">
        <v>2570</v>
      </c>
      <c r="C13" s="19">
        <v>377</v>
      </c>
      <c r="D13" s="20">
        <v>0.1467</v>
      </c>
      <c r="E13" s="19">
        <v>275</v>
      </c>
    </row>
    <row r="14" spans="1:17" s="14" customFormat="1">
      <c r="A14" s="18" t="s">
        <v>289</v>
      </c>
      <c r="B14" s="19">
        <v>1014</v>
      </c>
      <c r="C14" s="19">
        <v>129</v>
      </c>
      <c r="D14" s="20">
        <v>0.12720000000000001</v>
      </c>
      <c r="E14" s="19">
        <v>110</v>
      </c>
    </row>
    <row r="15" spans="1:17" s="14" customFormat="1">
      <c r="A15" s="18" t="s">
        <v>290</v>
      </c>
      <c r="B15" s="19">
        <v>995</v>
      </c>
      <c r="C15" s="19">
        <v>133</v>
      </c>
      <c r="D15" s="20">
        <v>0.13370000000000001</v>
      </c>
      <c r="E15" s="19">
        <v>100</v>
      </c>
    </row>
    <row r="16" spans="1:17" s="14" customFormat="1">
      <c r="A16" s="18" t="s">
        <v>291</v>
      </c>
      <c r="B16" s="19">
        <v>1269</v>
      </c>
      <c r="C16" s="19">
        <v>203</v>
      </c>
      <c r="D16" s="20">
        <v>0.16</v>
      </c>
      <c r="E16" s="19">
        <v>147</v>
      </c>
    </row>
    <row r="17" spans="1:5" s="22" customFormat="1" ht="34.5" customHeight="1">
      <c r="A17" s="25" t="s">
        <v>143</v>
      </c>
      <c r="B17" s="23">
        <f>SUM(B7:B16)</f>
        <v>12793</v>
      </c>
      <c r="C17" s="23">
        <f>SUM(C7:C16)</f>
        <v>2039</v>
      </c>
      <c r="D17" s="24">
        <f>C17/B17</f>
        <v>0.15938403814586102</v>
      </c>
      <c r="E17" s="23">
        <f>SUM(E7:E16)</f>
        <v>1528</v>
      </c>
    </row>
    <row r="18" spans="1:5" s="22" customFormat="1" ht="34.5" customHeight="1">
      <c r="A18" s="25" t="s">
        <v>16</v>
      </c>
      <c r="B18" s="23">
        <f>SUM(, B17)</f>
        <v>12793</v>
      </c>
      <c r="C18" s="23">
        <f>SUM(, C17)</f>
        <v>2039</v>
      </c>
      <c r="D18" s="24">
        <f>C18/B18</f>
        <v>0.15938403814586102</v>
      </c>
      <c r="E18" s="23">
        <f>SUM(, E17)</f>
        <v>1528</v>
      </c>
    </row>
    <row r="19" spans="1:5" s="14" customFormat="1">
      <c r="A19" s="18" t="s">
        <v>17</v>
      </c>
      <c r="B19" s="18">
        <f>SUM(, B18)</f>
        <v>12793</v>
      </c>
      <c r="C19" s="18">
        <f>SUM(, C18)</f>
        <v>2039</v>
      </c>
      <c r="D19" s="26">
        <f>C19/B19</f>
        <v>0.15938403814586102</v>
      </c>
      <c r="E19" s="18">
        <f>SUM(, E18)</f>
        <v>1528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1" manualBreakCount="1">
    <brk id="5" max="1048575" man="1"/>
  </col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604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tabColor rgb="FFFFFF00"/>
  </sheetPr>
  <dimension ref="A1:Q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606</v>
      </c>
      <c r="F4" s="47"/>
      <c r="G4" s="47"/>
      <c r="H4" s="47"/>
      <c r="I4" s="47"/>
      <c r="J4" s="47"/>
      <c r="K4" s="47"/>
      <c r="L4" s="47"/>
      <c r="M4" s="47"/>
      <c r="N4" s="47"/>
      <c r="O4" s="47"/>
      <c r="P4" s="47"/>
      <c r="Q4" s="47"/>
    </row>
    <row r="5" spans="1:17" ht="25.5" customHeight="1">
      <c r="E5" s="49" t="s">
        <v>606</v>
      </c>
      <c r="F5" s="49"/>
      <c r="G5" s="49"/>
      <c r="H5" s="49"/>
      <c r="I5" s="49"/>
      <c r="J5" s="49"/>
      <c r="K5" s="49"/>
      <c r="L5" s="49"/>
      <c r="M5" s="49"/>
      <c r="N5" s="49"/>
      <c r="O5" s="49"/>
      <c r="P5" s="49"/>
      <c r="Q5" s="49"/>
    </row>
    <row r="6" spans="1:17" s="12" customFormat="1" ht="150" customHeight="1">
      <c r="B6" s="13" t="s">
        <v>7</v>
      </c>
      <c r="C6" s="13" t="s">
        <v>8</v>
      </c>
      <c r="D6" s="13" t="s">
        <v>9</v>
      </c>
      <c r="E6" s="21" t="s">
        <v>607</v>
      </c>
    </row>
    <row r="7" spans="1:17">
      <c r="A7" s="15" t="s">
        <v>283</v>
      </c>
      <c r="B7" s="16">
        <v>1600</v>
      </c>
      <c r="C7" s="16">
        <v>256</v>
      </c>
      <c r="D7" s="17">
        <v>0.16</v>
      </c>
      <c r="E7" s="16">
        <v>197</v>
      </c>
    </row>
    <row r="8" spans="1:17" s="14" customFormat="1">
      <c r="A8" s="18" t="s">
        <v>73</v>
      </c>
      <c r="B8" s="19">
        <v>1256</v>
      </c>
      <c r="C8" s="19">
        <v>245</v>
      </c>
      <c r="D8" s="20">
        <v>0.1951</v>
      </c>
      <c r="E8" s="19">
        <v>194</v>
      </c>
    </row>
    <row r="9" spans="1:17" s="14" customFormat="1">
      <c r="A9" s="18" t="s">
        <v>284</v>
      </c>
      <c r="B9" s="19">
        <v>1097</v>
      </c>
      <c r="C9" s="19">
        <v>148</v>
      </c>
      <c r="D9" s="20">
        <v>0.13489999999999999</v>
      </c>
      <c r="E9" s="19">
        <v>124</v>
      </c>
    </row>
    <row r="10" spans="1:17" s="14" customFormat="1">
      <c r="A10" s="18" t="s">
        <v>285</v>
      </c>
      <c r="B10" s="19">
        <v>955</v>
      </c>
      <c r="C10" s="19">
        <v>268</v>
      </c>
      <c r="D10" s="20">
        <v>0.28060000000000002</v>
      </c>
      <c r="E10" s="19">
        <v>204</v>
      </c>
    </row>
    <row r="11" spans="1:17" s="14" customFormat="1">
      <c r="A11" s="18" t="s">
        <v>286</v>
      </c>
      <c r="B11" s="19">
        <v>1123</v>
      </c>
      <c r="C11" s="19">
        <v>167</v>
      </c>
      <c r="D11" s="20">
        <v>0.1487</v>
      </c>
      <c r="E11" s="19">
        <v>122</v>
      </c>
    </row>
    <row r="12" spans="1:17" s="14" customFormat="1">
      <c r="A12" s="18" t="s">
        <v>287</v>
      </c>
      <c r="B12" s="19">
        <v>914</v>
      </c>
      <c r="C12" s="19">
        <v>113</v>
      </c>
      <c r="D12" s="20">
        <v>0.1236</v>
      </c>
      <c r="E12" s="19">
        <v>87</v>
      </c>
    </row>
    <row r="13" spans="1:17" s="14" customFormat="1">
      <c r="A13" s="18" t="s">
        <v>288</v>
      </c>
      <c r="B13" s="19">
        <v>2570</v>
      </c>
      <c r="C13" s="19">
        <v>377</v>
      </c>
      <c r="D13" s="20">
        <v>0.1467</v>
      </c>
      <c r="E13" s="19">
        <v>286</v>
      </c>
    </row>
    <row r="14" spans="1:17" s="14" customFormat="1">
      <c r="A14" s="18" t="s">
        <v>289</v>
      </c>
      <c r="B14" s="19">
        <v>1014</v>
      </c>
      <c r="C14" s="19">
        <v>129</v>
      </c>
      <c r="D14" s="20">
        <v>0.12720000000000001</v>
      </c>
      <c r="E14" s="19">
        <v>105</v>
      </c>
    </row>
    <row r="15" spans="1:17" s="14" customFormat="1">
      <c r="A15" s="18" t="s">
        <v>290</v>
      </c>
      <c r="B15" s="19">
        <v>995</v>
      </c>
      <c r="C15" s="19">
        <v>133</v>
      </c>
      <c r="D15" s="20">
        <v>0.13370000000000001</v>
      </c>
      <c r="E15" s="19">
        <v>98</v>
      </c>
    </row>
    <row r="16" spans="1:17" s="14" customFormat="1">
      <c r="A16" s="18" t="s">
        <v>291</v>
      </c>
      <c r="B16" s="19">
        <v>1269</v>
      </c>
      <c r="C16" s="19">
        <v>203</v>
      </c>
      <c r="D16" s="20">
        <v>0.16</v>
      </c>
      <c r="E16" s="19">
        <v>150</v>
      </c>
    </row>
    <row r="17" spans="1:5" s="22" customFormat="1" ht="34.5" customHeight="1">
      <c r="A17" s="25" t="s">
        <v>143</v>
      </c>
      <c r="B17" s="23">
        <f>SUM(B7:B16)</f>
        <v>12793</v>
      </c>
      <c r="C17" s="23">
        <f>SUM(C7:C16)</f>
        <v>2039</v>
      </c>
      <c r="D17" s="24">
        <f>C17/B17</f>
        <v>0.15938403814586102</v>
      </c>
      <c r="E17" s="23">
        <f>SUM(E7:E16)</f>
        <v>1567</v>
      </c>
    </row>
    <row r="18" spans="1:5" s="22" customFormat="1" ht="34.5" customHeight="1">
      <c r="A18" s="25" t="s">
        <v>16</v>
      </c>
      <c r="B18" s="23">
        <f>SUM(, B17)</f>
        <v>12793</v>
      </c>
      <c r="C18" s="23">
        <f>SUM(, C17)</f>
        <v>2039</v>
      </c>
      <c r="D18" s="24">
        <f>C18/B18</f>
        <v>0.15938403814586102</v>
      </c>
      <c r="E18" s="23">
        <f>SUM(, E17)</f>
        <v>1567</v>
      </c>
    </row>
    <row r="19" spans="1:5" s="14" customFormat="1">
      <c r="A19" s="18" t="s">
        <v>17</v>
      </c>
      <c r="B19" s="18">
        <f>SUM(, B18)</f>
        <v>12793</v>
      </c>
      <c r="C19" s="18">
        <f>SUM(, C18)</f>
        <v>2039</v>
      </c>
      <c r="D19" s="26">
        <f>C19/B19</f>
        <v>0.15938403814586102</v>
      </c>
      <c r="E19" s="18">
        <f>SUM(, E18)</f>
        <v>1567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606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tabColor rgb="FF0000FF"/>
  </sheetPr>
  <dimension ref="A1:Q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608</v>
      </c>
      <c r="F4" s="47"/>
      <c r="G4" s="47"/>
      <c r="H4" s="47"/>
      <c r="I4" s="47"/>
      <c r="J4" s="47"/>
      <c r="K4" s="47"/>
      <c r="L4" s="47"/>
      <c r="M4" s="47"/>
      <c r="N4" s="47"/>
      <c r="O4" s="47"/>
      <c r="P4" s="47"/>
      <c r="Q4" s="47"/>
    </row>
    <row r="5" spans="1:17" ht="25.5" customHeight="1">
      <c r="E5" s="49" t="s">
        <v>608</v>
      </c>
      <c r="F5" s="49"/>
      <c r="G5" s="49"/>
      <c r="H5" s="49"/>
      <c r="I5" s="49"/>
      <c r="J5" s="49"/>
      <c r="K5" s="49"/>
      <c r="L5" s="49"/>
      <c r="M5" s="49"/>
      <c r="N5" s="49"/>
      <c r="O5" s="49"/>
      <c r="P5" s="49"/>
      <c r="Q5" s="49"/>
    </row>
    <row r="6" spans="1:17" s="12" customFormat="1" ht="150" customHeight="1">
      <c r="B6" s="13" t="s">
        <v>7</v>
      </c>
      <c r="C6" s="13" t="s">
        <v>8</v>
      </c>
      <c r="D6" s="13" t="s">
        <v>9</v>
      </c>
      <c r="E6" s="21" t="s">
        <v>609</v>
      </c>
    </row>
    <row r="7" spans="1:17">
      <c r="A7" s="15" t="s">
        <v>283</v>
      </c>
      <c r="B7" s="16">
        <v>1600</v>
      </c>
      <c r="C7" s="16">
        <v>256</v>
      </c>
      <c r="D7" s="17">
        <v>0.16</v>
      </c>
      <c r="E7" s="16">
        <v>188</v>
      </c>
    </row>
    <row r="8" spans="1:17" s="14" customFormat="1">
      <c r="A8" s="18" t="s">
        <v>73</v>
      </c>
      <c r="B8" s="19">
        <v>1256</v>
      </c>
      <c r="C8" s="19">
        <v>245</v>
      </c>
      <c r="D8" s="20">
        <v>0.1951</v>
      </c>
      <c r="E8" s="19">
        <v>193</v>
      </c>
    </row>
    <row r="9" spans="1:17" s="14" customFormat="1">
      <c r="A9" s="18" t="s">
        <v>284</v>
      </c>
      <c r="B9" s="19">
        <v>1097</v>
      </c>
      <c r="C9" s="19">
        <v>148</v>
      </c>
      <c r="D9" s="20">
        <v>0.13489999999999999</v>
      </c>
      <c r="E9" s="19">
        <v>128</v>
      </c>
    </row>
    <row r="10" spans="1:17" s="14" customFormat="1">
      <c r="A10" s="18" t="s">
        <v>285</v>
      </c>
      <c r="B10" s="19">
        <v>955</v>
      </c>
      <c r="C10" s="19">
        <v>268</v>
      </c>
      <c r="D10" s="20">
        <v>0.28060000000000002</v>
      </c>
      <c r="E10" s="19">
        <v>197</v>
      </c>
    </row>
    <row r="11" spans="1:17" s="14" customFormat="1">
      <c r="A11" s="18" t="s">
        <v>286</v>
      </c>
      <c r="B11" s="19">
        <v>1123</v>
      </c>
      <c r="C11" s="19">
        <v>167</v>
      </c>
      <c r="D11" s="20">
        <v>0.1487</v>
      </c>
      <c r="E11" s="19">
        <v>126</v>
      </c>
    </row>
    <row r="12" spans="1:17" s="14" customFormat="1">
      <c r="A12" s="18" t="s">
        <v>287</v>
      </c>
      <c r="B12" s="19">
        <v>914</v>
      </c>
      <c r="C12" s="19">
        <v>113</v>
      </c>
      <c r="D12" s="20">
        <v>0.1236</v>
      </c>
      <c r="E12" s="19">
        <v>92</v>
      </c>
    </row>
    <row r="13" spans="1:17" s="14" customFormat="1">
      <c r="A13" s="18" t="s">
        <v>288</v>
      </c>
      <c r="B13" s="19">
        <v>2570</v>
      </c>
      <c r="C13" s="19">
        <v>377</v>
      </c>
      <c r="D13" s="20">
        <v>0.1467</v>
      </c>
      <c r="E13" s="19">
        <v>296</v>
      </c>
    </row>
    <row r="14" spans="1:17" s="14" customFormat="1">
      <c r="A14" s="18" t="s">
        <v>289</v>
      </c>
      <c r="B14" s="19">
        <v>1014</v>
      </c>
      <c r="C14" s="19">
        <v>129</v>
      </c>
      <c r="D14" s="20">
        <v>0.12720000000000001</v>
      </c>
      <c r="E14" s="19">
        <v>114</v>
      </c>
    </row>
    <row r="15" spans="1:17" s="14" customFormat="1">
      <c r="A15" s="18" t="s">
        <v>290</v>
      </c>
      <c r="B15" s="19">
        <v>995</v>
      </c>
      <c r="C15" s="19">
        <v>133</v>
      </c>
      <c r="D15" s="20">
        <v>0.13370000000000001</v>
      </c>
      <c r="E15" s="19">
        <v>101</v>
      </c>
    </row>
    <row r="16" spans="1:17" s="14" customFormat="1">
      <c r="A16" s="18" t="s">
        <v>291</v>
      </c>
      <c r="B16" s="19">
        <v>1269</v>
      </c>
      <c r="C16" s="19">
        <v>203</v>
      </c>
      <c r="D16" s="20">
        <v>0.16</v>
      </c>
      <c r="E16" s="19">
        <v>157</v>
      </c>
    </row>
    <row r="17" spans="1:5" s="22" customFormat="1" ht="34.5" customHeight="1">
      <c r="A17" s="25" t="s">
        <v>143</v>
      </c>
      <c r="B17" s="23">
        <f>SUM(B7:B16)</f>
        <v>12793</v>
      </c>
      <c r="C17" s="23">
        <f>SUM(C7:C16)</f>
        <v>2039</v>
      </c>
      <c r="D17" s="24">
        <f>C17/B17</f>
        <v>0.15938403814586102</v>
      </c>
      <c r="E17" s="23">
        <f>SUM(E7:E16)</f>
        <v>1592</v>
      </c>
    </row>
    <row r="18" spans="1:5" s="22" customFormat="1" ht="34.5" customHeight="1">
      <c r="A18" s="25" t="s">
        <v>16</v>
      </c>
      <c r="B18" s="23">
        <f>SUM(, B17)</f>
        <v>12793</v>
      </c>
      <c r="C18" s="23">
        <f>SUM(, C17)</f>
        <v>2039</v>
      </c>
      <c r="D18" s="24">
        <f>C18/B18</f>
        <v>0.15938403814586102</v>
      </c>
      <c r="E18" s="23">
        <f>SUM(, E17)</f>
        <v>1592</v>
      </c>
    </row>
    <row r="19" spans="1:5" s="14" customFormat="1">
      <c r="A19" s="18" t="s">
        <v>17</v>
      </c>
      <c r="B19" s="18">
        <f>SUM(, B18)</f>
        <v>12793</v>
      </c>
      <c r="C19" s="18">
        <f>SUM(, C18)</f>
        <v>2039</v>
      </c>
      <c r="D19" s="26">
        <f>C19/B19</f>
        <v>0.15938403814586102</v>
      </c>
      <c r="E19" s="18">
        <f>SUM(, E18)</f>
        <v>1592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1" manualBreakCount="1">
    <brk id="5" max="1048575" man="1"/>
  </col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608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tabColor rgb="FFFF0000"/>
  </sheetPr>
  <dimension ref="A1:T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610</v>
      </c>
      <c r="F4" s="47"/>
      <c r="G4" s="47"/>
      <c r="H4" s="47"/>
      <c r="I4" s="47"/>
      <c r="J4" s="47"/>
      <c r="K4" s="47"/>
      <c r="L4" s="47"/>
      <c r="M4" s="47"/>
      <c r="N4" s="47"/>
      <c r="O4" s="47"/>
      <c r="P4" s="47"/>
      <c r="Q4" s="47"/>
      <c r="R4" s="47"/>
      <c r="S4" s="47"/>
      <c r="T4" s="47"/>
    </row>
    <row r="5" spans="1:20" ht="25.5" customHeight="1">
      <c r="E5" s="49" t="s">
        <v>610</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611</v>
      </c>
      <c r="F6" s="21" t="s">
        <v>612</v>
      </c>
      <c r="G6" s="21" t="s">
        <v>613</v>
      </c>
      <c r="H6" s="21" t="s">
        <v>614</v>
      </c>
    </row>
    <row r="7" spans="1:20">
      <c r="A7" s="15" t="s">
        <v>283</v>
      </c>
      <c r="B7" s="16">
        <v>1600</v>
      </c>
      <c r="C7" s="16">
        <v>256</v>
      </c>
      <c r="D7" s="17">
        <v>0.16</v>
      </c>
      <c r="E7" s="16">
        <v>154</v>
      </c>
      <c r="F7" s="16">
        <v>175</v>
      </c>
      <c r="G7" s="16">
        <v>162</v>
      </c>
      <c r="H7" s="16">
        <v>158</v>
      </c>
    </row>
    <row r="8" spans="1:20" s="14" customFormat="1">
      <c r="A8" s="18" t="s">
        <v>73</v>
      </c>
      <c r="B8" s="19">
        <v>1256</v>
      </c>
      <c r="C8" s="19">
        <v>245</v>
      </c>
      <c r="D8" s="20">
        <v>0.1951</v>
      </c>
      <c r="E8" s="19">
        <v>167</v>
      </c>
      <c r="F8" s="19">
        <v>173</v>
      </c>
      <c r="G8" s="19">
        <v>173</v>
      </c>
      <c r="H8" s="19">
        <v>168</v>
      </c>
    </row>
    <row r="9" spans="1:20" s="14" customFormat="1">
      <c r="A9" s="18" t="s">
        <v>284</v>
      </c>
      <c r="B9" s="19">
        <v>1097</v>
      </c>
      <c r="C9" s="19">
        <v>148</v>
      </c>
      <c r="D9" s="20">
        <v>0.13489999999999999</v>
      </c>
      <c r="E9" s="19">
        <v>111</v>
      </c>
      <c r="F9" s="19">
        <v>111</v>
      </c>
      <c r="G9" s="19">
        <v>110</v>
      </c>
      <c r="H9" s="19">
        <v>108</v>
      </c>
    </row>
    <row r="10" spans="1:20" s="14" customFormat="1">
      <c r="A10" s="18" t="s">
        <v>285</v>
      </c>
      <c r="B10" s="19">
        <v>955</v>
      </c>
      <c r="C10" s="19">
        <v>268</v>
      </c>
      <c r="D10" s="20">
        <v>0.28060000000000002</v>
      </c>
      <c r="E10" s="19">
        <v>168</v>
      </c>
      <c r="F10" s="19">
        <v>178</v>
      </c>
      <c r="G10" s="19">
        <v>161</v>
      </c>
      <c r="H10" s="19">
        <v>172</v>
      </c>
    </row>
    <row r="11" spans="1:20" s="14" customFormat="1">
      <c r="A11" s="18" t="s">
        <v>286</v>
      </c>
      <c r="B11" s="19">
        <v>1123</v>
      </c>
      <c r="C11" s="19">
        <v>167</v>
      </c>
      <c r="D11" s="20">
        <v>0.1487</v>
      </c>
      <c r="E11" s="19">
        <v>113</v>
      </c>
      <c r="F11" s="19">
        <v>116</v>
      </c>
      <c r="G11" s="19">
        <v>112</v>
      </c>
      <c r="H11" s="19">
        <v>118</v>
      </c>
    </row>
    <row r="12" spans="1:20" s="14" customFormat="1">
      <c r="A12" s="18" t="s">
        <v>287</v>
      </c>
      <c r="B12" s="19">
        <v>914</v>
      </c>
      <c r="C12" s="19">
        <v>113</v>
      </c>
      <c r="D12" s="20">
        <v>0.1236</v>
      </c>
      <c r="E12" s="19">
        <v>79</v>
      </c>
      <c r="F12" s="19">
        <v>83</v>
      </c>
      <c r="G12" s="19">
        <v>80</v>
      </c>
      <c r="H12" s="19">
        <v>83</v>
      </c>
    </row>
    <row r="13" spans="1:20" s="14" customFormat="1">
      <c r="A13" s="18" t="s">
        <v>288</v>
      </c>
      <c r="B13" s="19">
        <v>2570</v>
      </c>
      <c r="C13" s="19">
        <v>377</v>
      </c>
      <c r="D13" s="20">
        <v>0.1467</v>
      </c>
      <c r="E13" s="19">
        <v>236</v>
      </c>
      <c r="F13" s="19">
        <v>249</v>
      </c>
      <c r="G13" s="19">
        <v>239</v>
      </c>
      <c r="H13" s="19">
        <v>236</v>
      </c>
    </row>
    <row r="14" spans="1:20" s="14" customFormat="1">
      <c r="A14" s="18" t="s">
        <v>289</v>
      </c>
      <c r="B14" s="19">
        <v>1014</v>
      </c>
      <c r="C14" s="19">
        <v>129</v>
      </c>
      <c r="D14" s="20">
        <v>0.12720000000000001</v>
      </c>
      <c r="E14" s="19">
        <v>91</v>
      </c>
      <c r="F14" s="19">
        <v>94</v>
      </c>
      <c r="G14" s="19">
        <v>95</v>
      </c>
      <c r="H14" s="19">
        <v>94</v>
      </c>
    </row>
    <row r="15" spans="1:20" s="14" customFormat="1">
      <c r="A15" s="18" t="s">
        <v>290</v>
      </c>
      <c r="B15" s="19">
        <v>995</v>
      </c>
      <c r="C15" s="19">
        <v>133</v>
      </c>
      <c r="D15" s="20">
        <v>0.13370000000000001</v>
      </c>
      <c r="E15" s="19">
        <v>79</v>
      </c>
      <c r="F15" s="19">
        <v>83</v>
      </c>
      <c r="G15" s="19">
        <v>80</v>
      </c>
      <c r="H15" s="19">
        <v>84</v>
      </c>
    </row>
    <row r="16" spans="1:20" s="14" customFormat="1">
      <c r="A16" s="18" t="s">
        <v>291</v>
      </c>
      <c r="B16" s="19">
        <v>1269</v>
      </c>
      <c r="C16" s="19">
        <v>203</v>
      </c>
      <c r="D16" s="20">
        <v>0.16</v>
      </c>
      <c r="E16" s="19">
        <v>125</v>
      </c>
      <c r="F16" s="19">
        <v>132</v>
      </c>
      <c r="G16" s="19">
        <v>132</v>
      </c>
      <c r="H16" s="19">
        <v>129</v>
      </c>
    </row>
    <row r="17" spans="1:8" s="22" customFormat="1" ht="34.5" customHeight="1">
      <c r="A17" s="25" t="s">
        <v>143</v>
      </c>
      <c r="B17" s="23">
        <f>SUM(B7:B16)</f>
        <v>12793</v>
      </c>
      <c r="C17" s="23">
        <f>SUM(C7:C16)</f>
        <v>2039</v>
      </c>
      <c r="D17" s="24">
        <f>C17/B17</f>
        <v>0.15938403814586102</v>
      </c>
      <c r="E17" s="23">
        <f>SUM(E7:E16)</f>
        <v>1323</v>
      </c>
      <c r="F17" s="23">
        <f>SUM(F7:F16)</f>
        <v>1394</v>
      </c>
      <c r="G17" s="23">
        <f>SUM(G7:G16)</f>
        <v>1344</v>
      </c>
      <c r="H17" s="23">
        <f>SUM(H7:H16)</f>
        <v>1350</v>
      </c>
    </row>
    <row r="18" spans="1:8" s="22" customFormat="1" ht="34.5" customHeight="1">
      <c r="A18" s="25" t="s">
        <v>16</v>
      </c>
      <c r="B18" s="23">
        <f>SUM(, B17)</f>
        <v>12793</v>
      </c>
      <c r="C18" s="23">
        <f>SUM(, C17)</f>
        <v>2039</v>
      </c>
      <c r="D18" s="24">
        <f>C18/B18</f>
        <v>0.15938403814586102</v>
      </c>
      <c r="E18" s="23">
        <f t="shared" ref="E18:H19" si="0">SUM(, E17)</f>
        <v>1323</v>
      </c>
      <c r="F18" s="23">
        <f t="shared" si="0"/>
        <v>1394</v>
      </c>
      <c r="G18" s="23">
        <f t="shared" si="0"/>
        <v>1344</v>
      </c>
      <c r="H18" s="23">
        <f t="shared" si="0"/>
        <v>1350</v>
      </c>
    </row>
    <row r="19" spans="1:8" s="14" customFormat="1">
      <c r="A19" s="18" t="s">
        <v>17</v>
      </c>
      <c r="B19" s="18">
        <f>SUM(, B18)</f>
        <v>12793</v>
      </c>
      <c r="C19" s="18">
        <f>SUM(, C18)</f>
        <v>2039</v>
      </c>
      <c r="D19" s="26">
        <f>C19/B19</f>
        <v>0.15938403814586102</v>
      </c>
      <c r="E19" s="18">
        <f t="shared" si="0"/>
        <v>1323</v>
      </c>
      <c r="F19" s="18">
        <f t="shared" si="0"/>
        <v>1394</v>
      </c>
      <c r="G19" s="18">
        <f t="shared" si="0"/>
        <v>1344</v>
      </c>
      <c r="H19" s="18">
        <f t="shared" si="0"/>
        <v>1350</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4" manualBreakCount="4">
    <brk id="5" max="1048575" man="1"/>
    <brk id="6" max="1048575" man="1"/>
    <brk id="7" max="1048575" man="1"/>
    <brk id="8" max="1048575" man="1"/>
  </colBreak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610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tabColor rgb="FFFFFF00"/>
  </sheetPr>
  <dimension ref="A1:R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615</v>
      </c>
      <c r="F4" s="47"/>
      <c r="G4" s="47"/>
      <c r="H4" s="47"/>
      <c r="I4" s="47"/>
      <c r="J4" s="47"/>
      <c r="K4" s="47"/>
      <c r="L4" s="47"/>
      <c r="M4" s="47"/>
      <c r="N4" s="47"/>
      <c r="O4" s="47"/>
      <c r="P4" s="47"/>
      <c r="Q4" s="47"/>
      <c r="R4" s="47"/>
    </row>
    <row r="5" spans="1:18" ht="25.5" customHeight="1">
      <c r="E5" s="49" t="s">
        <v>615</v>
      </c>
      <c r="F5" s="49"/>
      <c r="G5" s="49"/>
      <c r="H5" s="49"/>
      <c r="I5" s="49"/>
      <c r="J5" s="49"/>
      <c r="K5" s="49"/>
      <c r="L5" s="49"/>
      <c r="M5" s="49"/>
      <c r="N5" s="49"/>
      <c r="O5" s="49"/>
      <c r="P5" s="49"/>
      <c r="Q5" s="49"/>
      <c r="R5" s="49"/>
    </row>
    <row r="6" spans="1:18" s="12" customFormat="1" ht="150" customHeight="1">
      <c r="B6" s="13" t="s">
        <v>7</v>
      </c>
      <c r="C6" s="13" t="s">
        <v>8</v>
      </c>
      <c r="D6" s="13" t="s">
        <v>9</v>
      </c>
      <c r="E6" s="21" t="s">
        <v>616</v>
      </c>
      <c r="F6" s="21" t="s">
        <v>617</v>
      </c>
    </row>
    <row r="7" spans="1:18">
      <c r="A7" s="15" t="s">
        <v>519</v>
      </c>
      <c r="B7" s="16">
        <v>1045</v>
      </c>
      <c r="C7" s="16">
        <v>185</v>
      </c>
      <c r="D7" s="17">
        <v>0.17699999999999999</v>
      </c>
      <c r="E7" s="16">
        <v>61</v>
      </c>
      <c r="F7" s="16">
        <v>123</v>
      </c>
    </row>
    <row r="8" spans="1:18" s="14" customFormat="1">
      <c r="A8" s="18" t="s">
        <v>325</v>
      </c>
      <c r="B8" s="19">
        <v>669</v>
      </c>
      <c r="C8" s="19">
        <v>142</v>
      </c>
      <c r="D8" s="20">
        <v>0.21229999999999999</v>
      </c>
      <c r="E8" s="19">
        <v>62</v>
      </c>
      <c r="F8" s="19">
        <v>63</v>
      </c>
    </row>
    <row r="9" spans="1:18" s="14" customFormat="1">
      <c r="A9" s="18" t="s">
        <v>299</v>
      </c>
      <c r="B9" s="19">
        <v>856</v>
      </c>
      <c r="C9" s="19">
        <v>175</v>
      </c>
      <c r="D9" s="20">
        <v>0.2044</v>
      </c>
      <c r="E9" s="19">
        <v>71</v>
      </c>
      <c r="F9" s="19">
        <v>96</v>
      </c>
    </row>
    <row r="10" spans="1:18" s="14" customFormat="1">
      <c r="A10" s="18" t="s">
        <v>520</v>
      </c>
      <c r="B10" s="19">
        <v>932</v>
      </c>
      <c r="C10" s="19">
        <v>104</v>
      </c>
      <c r="D10" s="20">
        <v>0.1116</v>
      </c>
      <c r="E10" s="19">
        <v>49</v>
      </c>
      <c r="F10" s="19">
        <v>51</v>
      </c>
    </row>
    <row r="11" spans="1:18" s="14" customFormat="1">
      <c r="A11" s="18" t="s">
        <v>300</v>
      </c>
      <c r="B11" s="19">
        <v>427</v>
      </c>
      <c r="C11" s="19">
        <v>30</v>
      </c>
      <c r="D11" s="20">
        <v>7.0300000000000001E-2</v>
      </c>
      <c r="E11" s="19">
        <v>12</v>
      </c>
      <c r="F11" s="19">
        <v>17</v>
      </c>
    </row>
    <row r="12" spans="1:18" s="14" customFormat="1">
      <c r="A12" s="18" t="s">
        <v>301</v>
      </c>
      <c r="B12" s="19">
        <v>609</v>
      </c>
      <c r="C12" s="19">
        <v>46</v>
      </c>
      <c r="D12" s="20">
        <v>7.5499999999999998E-2</v>
      </c>
      <c r="E12" s="19">
        <v>21</v>
      </c>
      <c r="F12" s="19">
        <v>20</v>
      </c>
    </row>
    <row r="13" spans="1:18" s="14" customFormat="1">
      <c r="A13" s="18" t="s">
        <v>302</v>
      </c>
      <c r="B13" s="19">
        <v>1374</v>
      </c>
      <c r="C13" s="19">
        <v>153</v>
      </c>
      <c r="D13" s="20">
        <v>0.1114</v>
      </c>
      <c r="E13" s="19">
        <v>61</v>
      </c>
      <c r="F13" s="19">
        <v>78</v>
      </c>
    </row>
    <row r="14" spans="1:18" s="14" customFormat="1">
      <c r="A14" s="18" t="s">
        <v>303</v>
      </c>
      <c r="B14" s="19">
        <v>869</v>
      </c>
      <c r="C14" s="19">
        <v>83</v>
      </c>
      <c r="D14" s="20">
        <v>9.5500000000000002E-2</v>
      </c>
      <c r="E14" s="19">
        <v>29</v>
      </c>
      <c r="F14" s="19">
        <v>49</v>
      </c>
    </row>
    <row r="15" spans="1:18" s="14" customFormat="1">
      <c r="A15" s="18" t="s">
        <v>304</v>
      </c>
      <c r="B15" s="19">
        <v>788</v>
      </c>
      <c r="C15" s="19">
        <v>69</v>
      </c>
      <c r="D15" s="20">
        <v>8.7599999999999997E-2</v>
      </c>
      <c r="E15" s="19">
        <v>25</v>
      </c>
      <c r="F15" s="19">
        <v>40</v>
      </c>
    </row>
    <row r="16" spans="1:18" s="14" customFormat="1">
      <c r="A16" s="18" t="s">
        <v>248</v>
      </c>
      <c r="B16" s="19">
        <v>1161</v>
      </c>
      <c r="C16" s="19">
        <v>90</v>
      </c>
      <c r="D16" s="20">
        <v>7.7499999999999999E-2</v>
      </c>
      <c r="E16" s="19">
        <v>46</v>
      </c>
      <c r="F16" s="19">
        <v>40</v>
      </c>
    </row>
    <row r="17" spans="1:6" s="14" customFormat="1">
      <c r="A17" s="18" t="s">
        <v>305</v>
      </c>
      <c r="B17" s="19">
        <v>939</v>
      </c>
      <c r="C17" s="19">
        <v>196</v>
      </c>
      <c r="D17" s="20">
        <v>0.2087</v>
      </c>
      <c r="E17" s="19">
        <v>94</v>
      </c>
      <c r="F17" s="19">
        <v>88</v>
      </c>
    </row>
    <row r="18" spans="1:6" s="14" customFormat="1">
      <c r="A18" s="18" t="s">
        <v>306</v>
      </c>
      <c r="B18" s="19">
        <v>459</v>
      </c>
      <c r="C18" s="19">
        <v>56</v>
      </c>
      <c r="D18" s="20">
        <v>0.122</v>
      </c>
      <c r="E18" s="19">
        <v>18</v>
      </c>
      <c r="F18" s="19">
        <v>34</v>
      </c>
    </row>
    <row r="19" spans="1:6" s="14" customFormat="1">
      <c r="A19" s="18" t="s">
        <v>307</v>
      </c>
      <c r="B19" s="19">
        <v>534</v>
      </c>
      <c r="C19" s="19">
        <v>44</v>
      </c>
      <c r="D19" s="20">
        <v>8.2400000000000001E-2</v>
      </c>
      <c r="E19" s="19">
        <v>27</v>
      </c>
      <c r="F19" s="19">
        <v>16</v>
      </c>
    </row>
    <row r="20" spans="1:6" s="14" customFormat="1">
      <c r="A20" s="18" t="s">
        <v>308</v>
      </c>
      <c r="B20" s="19">
        <v>932</v>
      </c>
      <c r="C20" s="19">
        <v>62</v>
      </c>
      <c r="D20" s="20">
        <v>6.6500000000000004E-2</v>
      </c>
      <c r="E20" s="19">
        <v>43</v>
      </c>
      <c r="F20" s="19">
        <v>18</v>
      </c>
    </row>
    <row r="21" spans="1:6" s="14" customFormat="1">
      <c r="A21" s="18" t="s">
        <v>74</v>
      </c>
      <c r="B21" s="19">
        <v>983</v>
      </c>
      <c r="C21" s="19">
        <v>119</v>
      </c>
      <c r="D21" s="20">
        <v>0.1211</v>
      </c>
      <c r="E21" s="19">
        <v>56</v>
      </c>
      <c r="F21" s="19">
        <v>56</v>
      </c>
    </row>
    <row r="22" spans="1:6" s="14" customFormat="1">
      <c r="A22" s="18" t="s">
        <v>75</v>
      </c>
      <c r="B22" s="19">
        <v>1232</v>
      </c>
      <c r="C22" s="19">
        <v>101</v>
      </c>
      <c r="D22" s="20">
        <v>8.2000000000000003E-2</v>
      </c>
      <c r="E22" s="19">
        <v>34</v>
      </c>
      <c r="F22" s="19">
        <v>64</v>
      </c>
    </row>
    <row r="23" spans="1:6" s="14" customFormat="1">
      <c r="A23" s="18" t="s">
        <v>309</v>
      </c>
      <c r="B23" s="19">
        <v>745</v>
      </c>
      <c r="C23" s="19">
        <v>75</v>
      </c>
      <c r="D23" s="20">
        <v>0.1007</v>
      </c>
      <c r="E23" s="19">
        <v>22</v>
      </c>
      <c r="F23" s="19">
        <v>46</v>
      </c>
    </row>
    <row r="24" spans="1:6" s="14" customFormat="1">
      <c r="A24" s="18" t="s">
        <v>310</v>
      </c>
      <c r="B24" s="19">
        <v>1596</v>
      </c>
      <c r="C24" s="19">
        <v>236</v>
      </c>
      <c r="D24" s="20">
        <v>0.1479</v>
      </c>
      <c r="E24" s="19">
        <v>87</v>
      </c>
      <c r="F24" s="19">
        <v>136</v>
      </c>
    </row>
    <row r="25" spans="1:6" s="14" customFormat="1">
      <c r="A25" s="18" t="s">
        <v>311</v>
      </c>
      <c r="B25" s="19">
        <v>543</v>
      </c>
      <c r="C25" s="19">
        <v>25</v>
      </c>
      <c r="D25" s="20">
        <v>4.5999999999999999E-2</v>
      </c>
      <c r="E25" s="19">
        <v>8</v>
      </c>
      <c r="F25" s="19">
        <v>14</v>
      </c>
    </row>
    <row r="26" spans="1:6" s="14" customFormat="1">
      <c r="A26" s="18" t="s">
        <v>465</v>
      </c>
      <c r="B26" s="19">
        <v>1101</v>
      </c>
      <c r="C26" s="19">
        <v>145</v>
      </c>
      <c r="D26" s="20">
        <v>0.13170000000000001</v>
      </c>
      <c r="E26" s="19">
        <v>59</v>
      </c>
      <c r="F26" s="19">
        <v>79</v>
      </c>
    </row>
    <row r="27" spans="1:6" s="14" customFormat="1">
      <c r="A27" s="18" t="s">
        <v>312</v>
      </c>
      <c r="B27" s="19">
        <v>748</v>
      </c>
      <c r="C27" s="19">
        <v>39</v>
      </c>
      <c r="D27" s="20">
        <v>5.21E-2</v>
      </c>
      <c r="E27" s="19">
        <v>15</v>
      </c>
      <c r="F27" s="19">
        <v>19</v>
      </c>
    </row>
    <row r="28" spans="1:6" s="14" customFormat="1">
      <c r="A28" s="18" t="s">
        <v>466</v>
      </c>
      <c r="B28" s="19">
        <v>786</v>
      </c>
      <c r="C28" s="19">
        <v>79</v>
      </c>
      <c r="D28" s="20">
        <v>0.10050000000000001</v>
      </c>
      <c r="E28" s="19">
        <v>38</v>
      </c>
      <c r="F28" s="19">
        <v>39</v>
      </c>
    </row>
    <row r="29" spans="1:6" s="14" customFormat="1">
      <c r="A29" s="18" t="s">
        <v>76</v>
      </c>
      <c r="B29" s="19">
        <v>666</v>
      </c>
      <c r="C29" s="19">
        <v>81</v>
      </c>
      <c r="D29" s="20">
        <v>0.1216</v>
      </c>
      <c r="E29" s="19">
        <v>30</v>
      </c>
      <c r="F29" s="19">
        <v>40</v>
      </c>
    </row>
    <row r="30" spans="1:6" s="14" customFormat="1">
      <c r="A30" s="18" t="s">
        <v>231</v>
      </c>
      <c r="B30" s="19">
        <v>914</v>
      </c>
      <c r="C30" s="19">
        <v>98</v>
      </c>
      <c r="D30" s="20">
        <v>0.1072</v>
      </c>
      <c r="E30" s="19">
        <v>37</v>
      </c>
      <c r="F30" s="19">
        <v>57</v>
      </c>
    </row>
    <row r="31" spans="1:6" s="14" customFormat="1">
      <c r="A31" s="18" t="s">
        <v>232</v>
      </c>
      <c r="B31" s="19">
        <v>692</v>
      </c>
      <c r="C31" s="19">
        <v>101</v>
      </c>
      <c r="D31" s="20">
        <v>0.14599999999999999</v>
      </c>
      <c r="E31" s="19">
        <v>36</v>
      </c>
      <c r="F31" s="19">
        <v>57</v>
      </c>
    </row>
    <row r="32" spans="1:6" s="14" customFormat="1">
      <c r="A32" s="18" t="s">
        <v>467</v>
      </c>
      <c r="B32" s="19">
        <v>694</v>
      </c>
      <c r="C32" s="19">
        <v>100</v>
      </c>
      <c r="D32" s="20">
        <v>0.14410000000000001</v>
      </c>
      <c r="E32" s="19">
        <v>38</v>
      </c>
      <c r="F32" s="19">
        <v>51</v>
      </c>
    </row>
    <row r="33" spans="1:6" s="14" customFormat="1">
      <c r="A33" s="18" t="s">
        <v>313</v>
      </c>
      <c r="B33" s="19">
        <v>1011</v>
      </c>
      <c r="C33" s="19">
        <v>116</v>
      </c>
      <c r="D33" s="20">
        <v>0.1147</v>
      </c>
      <c r="E33" s="19">
        <v>50</v>
      </c>
      <c r="F33" s="19">
        <v>57</v>
      </c>
    </row>
    <row r="34" spans="1:6" s="14" customFormat="1">
      <c r="A34" s="18" t="s">
        <v>77</v>
      </c>
      <c r="B34" s="19">
        <v>1870</v>
      </c>
      <c r="C34" s="19">
        <v>175</v>
      </c>
      <c r="D34" s="20">
        <v>9.3600000000000003E-2</v>
      </c>
      <c r="E34" s="19">
        <v>75</v>
      </c>
      <c r="F34" s="19">
        <v>94</v>
      </c>
    </row>
    <row r="35" spans="1:6" s="14" customFormat="1">
      <c r="A35" s="18" t="s">
        <v>233</v>
      </c>
      <c r="B35" s="19">
        <v>847</v>
      </c>
      <c r="C35" s="19">
        <v>91</v>
      </c>
      <c r="D35" s="20">
        <v>0.1074</v>
      </c>
      <c r="E35" s="19">
        <v>29</v>
      </c>
      <c r="F35" s="19">
        <v>49</v>
      </c>
    </row>
    <row r="36" spans="1:6" s="14" customFormat="1">
      <c r="A36" s="18" t="s">
        <v>234</v>
      </c>
      <c r="B36" s="19">
        <v>1225</v>
      </c>
      <c r="C36" s="19">
        <v>236</v>
      </c>
      <c r="D36" s="20">
        <v>0.19270000000000001</v>
      </c>
      <c r="E36" s="19">
        <v>67</v>
      </c>
      <c r="F36" s="19">
        <v>143</v>
      </c>
    </row>
    <row r="37" spans="1:6" s="14" customFormat="1">
      <c r="A37" s="18" t="s">
        <v>521</v>
      </c>
      <c r="B37" s="19">
        <v>729</v>
      </c>
      <c r="C37" s="19">
        <v>53</v>
      </c>
      <c r="D37" s="20">
        <v>7.2700000000000001E-2</v>
      </c>
      <c r="E37" s="19">
        <v>19</v>
      </c>
      <c r="F37" s="19">
        <v>33</v>
      </c>
    </row>
    <row r="38" spans="1:6" s="14" customFormat="1">
      <c r="A38" s="18" t="s">
        <v>314</v>
      </c>
      <c r="B38" s="19">
        <v>1870</v>
      </c>
      <c r="C38" s="19">
        <v>141</v>
      </c>
      <c r="D38" s="20">
        <v>7.5399999999999995E-2</v>
      </c>
      <c r="E38" s="19">
        <v>66</v>
      </c>
      <c r="F38" s="19">
        <v>66</v>
      </c>
    </row>
    <row r="39" spans="1:6" s="14" customFormat="1">
      <c r="A39" s="18" t="s">
        <v>315</v>
      </c>
      <c r="B39" s="19">
        <v>1661</v>
      </c>
      <c r="C39" s="19">
        <v>195</v>
      </c>
      <c r="D39" s="20">
        <v>0.1174</v>
      </c>
      <c r="E39" s="19">
        <v>79</v>
      </c>
      <c r="F39" s="19">
        <v>99</v>
      </c>
    </row>
    <row r="40" spans="1:6" s="14" customFormat="1">
      <c r="A40" s="18" t="s">
        <v>235</v>
      </c>
      <c r="B40" s="19">
        <v>1384</v>
      </c>
      <c r="C40" s="19">
        <v>158</v>
      </c>
      <c r="D40" s="20">
        <v>0.1142</v>
      </c>
      <c r="E40" s="19">
        <v>27</v>
      </c>
      <c r="F40" s="19">
        <v>116</v>
      </c>
    </row>
    <row r="41" spans="1:6" s="14" customFormat="1">
      <c r="A41" s="18" t="s">
        <v>236</v>
      </c>
      <c r="B41" s="19">
        <v>1916</v>
      </c>
      <c r="C41" s="19">
        <v>93</v>
      </c>
      <c r="D41" s="20">
        <v>4.8500000000000001E-2</v>
      </c>
      <c r="E41" s="19">
        <v>37</v>
      </c>
      <c r="F41" s="19">
        <v>51</v>
      </c>
    </row>
    <row r="42" spans="1:6" s="22" customFormat="1" ht="34.5" customHeight="1">
      <c r="A42" s="25" t="s">
        <v>144</v>
      </c>
      <c r="B42" s="23">
        <f>SUM(B7:B41)</f>
        <v>34807</v>
      </c>
      <c r="C42" s="23">
        <f>SUM(C7:C41)</f>
        <v>3892</v>
      </c>
      <c r="D42" s="24">
        <f>C42/B42</f>
        <v>0.11181658861723216</v>
      </c>
      <c r="E42" s="23">
        <f>SUM(E7:E41)</f>
        <v>1528</v>
      </c>
      <c r="F42" s="23">
        <f>SUM(F7:F41)</f>
        <v>2099</v>
      </c>
    </row>
    <row r="43" spans="1:6" s="22" customFormat="1" ht="34.5" customHeight="1">
      <c r="A43" s="25" t="s">
        <v>16</v>
      </c>
      <c r="B43" s="23">
        <f>SUM(, B42)</f>
        <v>34807</v>
      </c>
      <c r="C43" s="23">
        <f>SUM(, C42)</f>
        <v>3892</v>
      </c>
      <c r="D43" s="24">
        <f>C43/B43</f>
        <v>0.11181658861723216</v>
      </c>
      <c r="E43" s="23">
        <f>SUM(, E42)</f>
        <v>1528</v>
      </c>
      <c r="F43" s="23">
        <f>SUM(, F42)</f>
        <v>2099</v>
      </c>
    </row>
    <row r="44" spans="1:6" s="14" customFormat="1">
      <c r="A44" s="18" t="s">
        <v>17</v>
      </c>
      <c r="B44" s="18">
        <f>SUM(, B43)</f>
        <v>34807</v>
      </c>
      <c r="C44" s="18">
        <f>SUM(, C43)</f>
        <v>3892</v>
      </c>
      <c r="D44" s="26">
        <f>C44/B44</f>
        <v>0.11181658861723216</v>
      </c>
      <c r="E44" s="18">
        <f>SUM(, E43)</f>
        <v>1528</v>
      </c>
      <c r="F44" s="18">
        <f>SUM(, F43)</f>
        <v>2099</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42" max="16383" man="1"/>
    <brk id="43" max="16383" man="1"/>
    <brk id="44" max="16383" man="1"/>
  </rowBreaks>
  <colBreaks count="2" manualBreakCount="2">
    <brk id="5" max="1048575" man="1"/>
    <brk id="6" max="1048575" man="1"/>
  </colBreak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615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tabColor rgb="FF0000FF"/>
  </sheetPr>
  <dimension ref="A1:Q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618</v>
      </c>
      <c r="F4" s="47"/>
      <c r="G4" s="47"/>
      <c r="H4" s="47"/>
      <c r="I4" s="47"/>
      <c r="J4" s="47"/>
      <c r="K4" s="47"/>
      <c r="L4" s="47"/>
      <c r="M4" s="47"/>
      <c r="N4" s="47"/>
      <c r="O4" s="47"/>
      <c r="P4" s="47"/>
      <c r="Q4" s="47"/>
    </row>
    <row r="5" spans="1:17" ht="25.5" customHeight="1">
      <c r="E5" s="49" t="s">
        <v>618</v>
      </c>
      <c r="F5" s="49"/>
      <c r="G5" s="49"/>
      <c r="H5" s="49"/>
      <c r="I5" s="49"/>
      <c r="J5" s="49"/>
      <c r="K5" s="49"/>
      <c r="L5" s="49"/>
      <c r="M5" s="49"/>
      <c r="N5" s="49"/>
      <c r="O5" s="49"/>
      <c r="P5" s="49"/>
      <c r="Q5" s="49"/>
    </row>
    <row r="6" spans="1:17" s="12" customFormat="1" ht="150" customHeight="1">
      <c r="B6" s="13" t="s">
        <v>7</v>
      </c>
      <c r="C6" s="13" t="s">
        <v>8</v>
      </c>
      <c r="D6" s="13" t="s">
        <v>9</v>
      </c>
      <c r="E6" s="21" t="s">
        <v>619</v>
      </c>
    </row>
    <row r="7" spans="1:17">
      <c r="A7" s="15" t="s">
        <v>519</v>
      </c>
      <c r="B7" s="16">
        <v>1045</v>
      </c>
      <c r="C7" s="16">
        <v>185</v>
      </c>
      <c r="D7" s="17">
        <v>0.17699999999999999</v>
      </c>
      <c r="E7" s="16">
        <v>121</v>
      </c>
    </row>
    <row r="8" spans="1:17" s="14" customFormat="1">
      <c r="A8" s="18" t="s">
        <v>325</v>
      </c>
      <c r="B8" s="19">
        <v>669</v>
      </c>
      <c r="C8" s="19">
        <v>142</v>
      </c>
      <c r="D8" s="20">
        <v>0.21229999999999999</v>
      </c>
      <c r="E8" s="19">
        <v>86</v>
      </c>
    </row>
    <row r="9" spans="1:17" s="14" customFormat="1">
      <c r="A9" s="18" t="s">
        <v>299</v>
      </c>
      <c r="B9" s="19">
        <v>856</v>
      </c>
      <c r="C9" s="19">
        <v>175</v>
      </c>
      <c r="D9" s="20">
        <v>0.2044</v>
      </c>
      <c r="E9" s="19">
        <v>118</v>
      </c>
    </row>
    <row r="10" spans="1:17" s="14" customFormat="1">
      <c r="A10" s="18" t="s">
        <v>520</v>
      </c>
      <c r="B10" s="19">
        <v>932</v>
      </c>
      <c r="C10" s="19">
        <v>104</v>
      </c>
      <c r="D10" s="20">
        <v>0.1116</v>
      </c>
      <c r="E10" s="19">
        <v>68</v>
      </c>
    </row>
    <row r="11" spans="1:17" s="14" customFormat="1">
      <c r="A11" s="18" t="s">
        <v>300</v>
      </c>
      <c r="B11" s="19">
        <v>427</v>
      </c>
      <c r="C11" s="19">
        <v>30</v>
      </c>
      <c r="D11" s="20">
        <v>7.0300000000000001E-2</v>
      </c>
      <c r="E11" s="19">
        <v>19</v>
      </c>
    </row>
    <row r="12" spans="1:17" s="14" customFormat="1">
      <c r="A12" s="18" t="s">
        <v>301</v>
      </c>
      <c r="B12" s="19">
        <v>609</v>
      </c>
      <c r="C12" s="19">
        <v>46</v>
      </c>
      <c r="D12" s="20">
        <v>7.5499999999999998E-2</v>
      </c>
      <c r="E12" s="19">
        <v>29</v>
      </c>
    </row>
    <row r="13" spans="1:17" s="14" customFormat="1">
      <c r="A13" s="18" t="s">
        <v>302</v>
      </c>
      <c r="B13" s="19">
        <v>1374</v>
      </c>
      <c r="C13" s="19">
        <v>153</v>
      </c>
      <c r="D13" s="20">
        <v>0.1114</v>
      </c>
      <c r="E13" s="19">
        <v>105</v>
      </c>
    </row>
    <row r="14" spans="1:17" s="14" customFormat="1">
      <c r="A14" s="18" t="s">
        <v>303</v>
      </c>
      <c r="B14" s="19">
        <v>869</v>
      </c>
      <c r="C14" s="19">
        <v>83</v>
      </c>
      <c r="D14" s="20">
        <v>9.5500000000000002E-2</v>
      </c>
      <c r="E14" s="19">
        <v>61</v>
      </c>
    </row>
    <row r="15" spans="1:17" s="14" customFormat="1">
      <c r="A15" s="18" t="s">
        <v>304</v>
      </c>
      <c r="B15" s="19">
        <v>788</v>
      </c>
      <c r="C15" s="19">
        <v>69</v>
      </c>
      <c r="D15" s="20">
        <v>8.7599999999999997E-2</v>
      </c>
      <c r="E15" s="19">
        <v>51</v>
      </c>
    </row>
    <row r="16" spans="1:17" s="14" customFormat="1">
      <c r="A16" s="18" t="s">
        <v>248</v>
      </c>
      <c r="B16" s="19">
        <v>1161</v>
      </c>
      <c r="C16" s="19">
        <v>90</v>
      </c>
      <c r="D16" s="20">
        <v>7.7499999999999999E-2</v>
      </c>
      <c r="E16" s="19">
        <v>62</v>
      </c>
    </row>
    <row r="17" spans="1:5" s="14" customFormat="1">
      <c r="A17" s="18" t="s">
        <v>305</v>
      </c>
      <c r="B17" s="19">
        <v>939</v>
      </c>
      <c r="C17" s="19">
        <v>196</v>
      </c>
      <c r="D17" s="20">
        <v>0.2087</v>
      </c>
      <c r="E17" s="19">
        <v>138</v>
      </c>
    </row>
    <row r="18" spans="1:5" s="14" customFormat="1">
      <c r="A18" s="18" t="s">
        <v>306</v>
      </c>
      <c r="B18" s="19">
        <v>459</v>
      </c>
      <c r="C18" s="19">
        <v>56</v>
      </c>
      <c r="D18" s="20">
        <v>0.122</v>
      </c>
      <c r="E18" s="19">
        <v>41</v>
      </c>
    </row>
    <row r="19" spans="1:5" s="14" customFormat="1">
      <c r="A19" s="18" t="s">
        <v>307</v>
      </c>
      <c r="B19" s="19">
        <v>534</v>
      </c>
      <c r="C19" s="19">
        <v>44</v>
      </c>
      <c r="D19" s="20">
        <v>8.2400000000000001E-2</v>
      </c>
      <c r="E19" s="19">
        <v>38</v>
      </c>
    </row>
    <row r="20" spans="1:5" s="14" customFormat="1">
      <c r="A20" s="18" t="s">
        <v>308</v>
      </c>
      <c r="B20" s="19">
        <v>932</v>
      </c>
      <c r="C20" s="19">
        <v>62</v>
      </c>
      <c r="D20" s="20">
        <v>6.6500000000000004E-2</v>
      </c>
      <c r="E20" s="19">
        <v>52</v>
      </c>
    </row>
    <row r="21" spans="1:5" s="14" customFormat="1">
      <c r="A21" s="18" t="s">
        <v>74</v>
      </c>
      <c r="B21" s="19">
        <v>983</v>
      </c>
      <c r="C21" s="19">
        <v>119</v>
      </c>
      <c r="D21" s="20">
        <v>0.1211</v>
      </c>
      <c r="E21" s="19">
        <v>79</v>
      </c>
    </row>
    <row r="22" spans="1:5" s="14" customFormat="1">
      <c r="A22" s="18" t="s">
        <v>75</v>
      </c>
      <c r="B22" s="19">
        <v>1232</v>
      </c>
      <c r="C22" s="19">
        <v>101</v>
      </c>
      <c r="D22" s="20">
        <v>8.2000000000000003E-2</v>
      </c>
      <c r="E22" s="19">
        <v>58</v>
      </c>
    </row>
    <row r="23" spans="1:5" s="14" customFormat="1">
      <c r="A23" s="18" t="s">
        <v>309</v>
      </c>
      <c r="B23" s="19">
        <v>745</v>
      </c>
      <c r="C23" s="19">
        <v>75</v>
      </c>
      <c r="D23" s="20">
        <v>0.1007</v>
      </c>
      <c r="E23" s="19">
        <v>57</v>
      </c>
    </row>
    <row r="24" spans="1:5" s="14" customFormat="1">
      <c r="A24" s="18" t="s">
        <v>310</v>
      </c>
      <c r="B24" s="19">
        <v>1596</v>
      </c>
      <c r="C24" s="19">
        <v>236</v>
      </c>
      <c r="D24" s="20">
        <v>0.1479</v>
      </c>
      <c r="E24" s="19">
        <v>177</v>
      </c>
    </row>
    <row r="25" spans="1:5" s="14" customFormat="1">
      <c r="A25" s="18" t="s">
        <v>311</v>
      </c>
      <c r="B25" s="19">
        <v>543</v>
      </c>
      <c r="C25" s="19">
        <v>25</v>
      </c>
      <c r="D25" s="20">
        <v>4.5999999999999999E-2</v>
      </c>
      <c r="E25" s="19">
        <v>18</v>
      </c>
    </row>
    <row r="26" spans="1:5" s="14" customFormat="1">
      <c r="A26" s="18" t="s">
        <v>465</v>
      </c>
      <c r="B26" s="19">
        <v>1101</v>
      </c>
      <c r="C26" s="19">
        <v>145</v>
      </c>
      <c r="D26" s="20">
        <v>0.13170000000000001</v>
      </c>
      <c r="E26" s="19">
        <v>92</v>
      </c>
    </row>
    <row r="27" spans="1:5" s="14" customFormat="1">
      <c r="A27" s="18" t="s">
        <v>312</v>
      </c>
      <c r="B27" s="19">
        <v>748</v>
      </c>
      <c r="C27" s="19">
        <v>39</v>
      </c>
      <c r="D27" s="20">
        <v>5.21E-2</v>
      </c>
      <c r="E27" s="19">
        <v>25</v>
      </c>
    </row>
    <row r="28" spans="1:5" s="14" customFormat="1">
      <c r="A28" s="18" t="s">
        <v>466</v>
      </c>
      <c r="B28" s="19">
        <v>786</v>
      </c>
      <c r="C28" s="19">
        <v>79</v>
      </c>
      <c r="D28" s="20">
        <v>0.10050000000000001</v>
      </c>
      <c r="E28" s="19">
        <v>57</v>
      </c>
    </row>
    <row r="29" spans="1:5" s="14" customFormat="1">
      <c r="A29" s="18" t="s">
        <v>76</v>
      </c>
      <c r="B29" s="19">
        <v>666</v>
      </c>
      <c r="C29" s="19">
        <v>81</v>
      </c>
      <c r="D29" s="20">
        <v>0.1216</v>
      </c>
      <c r="E29" s="19">
        <v>47</v>
      </c>
    </row>
    <row r="30" spans="1:5" s="14" customFormat="1">
      <c r="A30" s="18" t="s">
        <v>231</v>
      </c>
      <c r="B30" s="19">
        <v>914</v>
      </c>
      <c r="C30" s="19">
        <v>98</v>
      </c>
      <c r="D30" s="20">
        <v>0.1072</v>
      </c>
      <c r="E30" s="19">
        <v>68</v>
      </c>
    </row>
    <row r="31" spans="1:5" s="14" customFormat="1">
      <c r="A31" s="18" t="s">
        <v>232</v>
      </c>
      <c r="B31" s="19">
        <v>692</v>
      </c>
      <c r="C31" s="19">
        <v>101</v>
      </c>
      <c r="D31" s="20">
        <v>0.14599999999999999</v>
      </c>
      <c r="E31" s="19">
        <v>73</v>
      </c>
    </row>
    <row r="32" spans="1:5" s="14" customFormat="1">
      <c r="A32" s="18" t="s">
        <v>467</v>
      </c>
      <c r="B32" s="19">
        <v>694</v>
      </c>
      <c r="C32" s="19">
        <v>100</v>
      </c>
      <c r="D32" s="20">
        <v>0.14410000000000001</v>
      </c>
      <c r="E32" s="19">
        <v>57</v>
      </c>
    </row>
    <row r="33" spans="1:5" s="14" customFormat="1">
      <c r="A33" s="18" t="s">
        <v>313</v>
      </c>
      <c r="B33" s="19">
        <v>1011</v>
      </c>
      <c r="C33" s="19">
        <v>116</v>
      </c>
      <c r="D33" s="20">
        <v>0.1147</v>
      </c>
      <c r="E33" s="19">
        <v>83</v>
      </c>
    </row>
    <row r="34" spans="1:5" s="14" customFormat="1">
      <c r="A34" s="18" t="s">
        <v>77</v>
      </c>
      <c r="B34" s="19">
        <v>1870</v>
      </c>
      <c r="C34" s="19">
        <v>175</v>
      </c>
      <c r="D34" s="20">
        <v>9.3600000000000003E-2</v>
      </c>
      <c r="E34" s="19">
        <v>127</v>
      </c>
    </row>
    <row r="35" spans="1:5" s="14" customFormat="1">
      <c r="A35" s="18" t="s">
        <v>233</v>
      </c>
      <c r="B35" s="19">
        <v>847</v>
      </c>
      <c r="C35" s="19">
        <v>91</v>
      </c>
      <c r="D35" s="20">
        <v>0.1074</v>
      </c>
      <c r="E35" s="19">
        <v>54</v>
      </c>
    </row>
    <row r="36" spans="1:5" s="14" customFormat="1">
      <c r="A36" s="18" t="s">
        <v>234</v>
      </c>
      <c r="B36" s="19">
        <v>1225</v>
      </c>
      <c r="C36" s="19">
        <v>236</v>
      </c>
      <c r="D36" s="20">
        <v>0.19270000000000001</v>
      </c>
      <c r="E36" s="19">
        <v>138</v>
      </c>
    </row>
    <row r="37" spans="1:5" s="14" customFormat="1">
      <c r="A37" s="18" t="s">
        <v>521</v>
      </c>
      <c r="B37" s="19">
        <v>729</v>
      </c>
      <c r="C37" s="19">
        <v>53</v>
      </c>
      <c r="D37" s="20">
        <v>7.2700000000000001E-2</v>
      </c>
      <c r="E37" s="19">
        <v>37</v>
      </c>
    </row>
    <row r="38" spans="1:5" s="14" customFormat="1">
      <c r="A38" s="18" t="s">
        <v>314</v>
      </c>
      <c r="B38" s="19">
        <v>1870</v>
      </c>
      <c r="C38" s="19">
        <v>141</v>
      </c>
      <c r="D38" s="20">
        <v>7.5399999999999995E-2</v>
      </c>
      <c r="E38" s="19">
        <v>101</v>
      </c>
    </row>
    <row r="39" spans="1:5" s="14" customFormat="1">
      <c r="A39" s="18" t="s">
        <v>315</v>
      </c>
      <c r="B39" s="19">
        <v>1661</v>
      </c>
      <c r="C39" s="19">
        <v>195</v>
      </c>
      <c r="D39" s="20">
        <v>0.1174</v>
      </c>
      <c r="E39" s="19">
        <v>135</v>
      </c>
    </row>
    <row r="40" spans="1:5" s="14" customFormat="1">
      <c r="A40" s="18" t="s">
        <v>235</v>
      </c>
      <c r="B40" s="19">
        <v>1384</v>
      </c>
      <c r="C40" s="19">
        <v>158</v>
      </c>
      <c r="D40" s="20">
        <v>0.1142</v>
      </c>
      <c r="E40" s="19">
        <v>77</v>
      </c>
    </row>
    <row r="41" spans="1:5" s="14" customFormat="1">
      <c r="A41" s="18" t="s">
        <v>236</v>
      </c>
      <c r="B41" s="19">
        <v>1916</v>
      </c>
      <c r="C41" s="19">
        <v>93</v>
      </c>
      <c r="D41" s="20">
        <v>4.8500000000000001E-2</v>
      </c>
      <c r="E41" s="19">
        <v>64</v>
      </c>
    </row>
    <row r="42" spans="1:5" s="22" customFormat="1" ht="34.5" customHeight="1">
      <c r="A42" s="25" t="s">
        <v>144</v>
      </c>
      <c r="B42" s="23">
        <f>SUM(B7:B41)</f>
        <v>34807</v>
      </c>
      <c r="C42" s="23">
        <f>SUM(C7:C41)</f>
        <v>3892</v>
      </c>
      <c r="D42" s="24">
        <f>C42/B42</f>
        <v>0.11181658861723216</v>
      </c>
      <c r="E42" s="23">
        <f>SUM(E7:E41)</f>
        <v>2613</v>
      </c>
    </row>
    <row r="43" spans="1:5" s="22" customFormat="1" ht="34.5" customHeight="1">
      <c r="A43" s="25" t="s">
        <v>16</v>
      </c>
      <c r="B43" s="23">
        <f>SUM(, B42)</f>
        <v>34807</v>
      </c>
      <c r="C43" s="23">
        <f>SUM(, C42)</f>
        <v>3892</v>
      </c>
      <c r="D43" s="24">
        <f>C43/B43</f>
        <v>0.11181658861723216</v>
      </c>
      <c r="E43" s="23">
        <f>SUM(, E42)</f>
        <v>2613</v>
      </c>
    </row>
    <row r="44" spans="1:5" s="14" customFormat="1">
      <c r="A44" s="18" t="s">
        <v>17</v>
      </c>
      <c r="B44" s="18">
        <f>SUM(, B43)</f>
        <v>34807</v>
      </c>
      <c r="C44" s="18">
        <f>SUM(, C43)</f>
        <v>3892</v>
      </c>
      <c r="D44" s="26">
        <f>C44/B44</f>
        <v>0.11181658861723216</v>
      </c>
      <c r="E44" s="18">
        <f>SUM(, E43)</f>
        <v>2613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42" max="16383" man="1"/>
    <brk id="43" max="16383" man="1"/>
    <brk id="44" max="16383" man="1"/>
  </rowBreaks>
  <colBreaks count="1" manualBreakCount="1">
    <brk id="5" max="1048575" man="1"/>
  </colBreak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618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tabColor rgb="FFFF0000"/>
  </sheetPr>
  <dimension ref="A1:Q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620</v>
      </c>
      <c r="F4" s="47"/>
      <c r="G4" s="47"/>
      <c r="H4" s="47"/>
      <c r="I4" s="47"/>
      <c r="J4" s="47"/>
      <c r="K4" s="47"/>
      <c r="L4" s="47"/>
      <c r="M4" s="47"/>
      <c r="N4" s="47"/>
      <c r="O4" s="47"/>
      <c r="P4" s="47"/>
      <c r="Q4" s="47"/>
    </row>
    <row r="5" spans="1:17" ht="25.5" customHeight="1">
      <c r="E5" s="49" t="s">
        <v>620</v>
      </c>
      <c r="F5" s="49"/>
      <c r="G5" s="49"/>
      <c r="H5" s="49"/>
      <c r="I5" s="49"/>
      <c r="J5" s="49"/>
      <c r="K5" s="49"/>
      <c r="L5" s="49"/>
      <c r="M5" s="49"/>
      <c r="N5" s="49"/>
      <c r="O5" s="49"/>
      <c r="P5" s="49"/>
      <c r="Q5" s="49"/>
    </row>
    <row r="6" spans="1:17" s="12" customFormat="1" ht="150" customHeight="1">
      <c r="B6" s="13" t="s">
        <v>7</v>
      </c>
      <c r="C6" s="13" t="s">
        <v>8</v>
      </c>
      <c r="D6" s="13" t="s">
        <v>9</v>
      </c>
      <c r="E6" s="21" t="s">
        <v>621</v>
      </c>
    </row>
    <row r="7" spans="1:17">
      <c r="A7" s="15" t="s">
        <v>519</v>
      </c>
      <c r="B7" s="16">
        <v>1045</v>
      </c>
      <c r="C7" s="16">
        <v>185</v>
      </c>
      <c r="D7" s="17">
        <v>0.17699999999999999</v>
      </c>
      <c r="E7" s="16">
        <v>125</v>
      </c>
    </row>
    <row r="8" spans="1:17" s="14" customFormat="1">
      <c r="A8" s="18" t="s">
        <v>325</v>
      </c>
      <c r="B8" s="19">
        <v>669</v>
      </c>
      <c r="C8" s="19">
        <v>142</v>
      </c>
      <c r="D8" s="20">
        <v>0.21229999999999999</v>
      </c>
      <c r="E8" s="19">
        <v>84</v>
      </c>
    </row>
    <row r="9" spans="1:17" s="14" customFormat="1">
      <c r="A9" s="18" t="s">
        <v>299</v>
      </c>
      <c r="B9" s="19">
        <v>856</v>
      </c>
      <c r="C9" s="19">
        <v>175</v>
      </c>
      <c r="D9" s="20">
        <v>0.2044</v>
      </c>
      <c r="E9" s="19">
        <v>119</v>
      </c>
    </row>
    <row r="10" spans="1:17" s="14" customFormat="1">
      <c r="A10" s="18" t="s">
        <v>520</v>
      </c>
      <c r="B10" s="19">
        <v>932</v>
      </c>
      <c r="C10" s="19">
        <v>104</v>
      </c>
      <c r="D10" s="20">
        <v>0.1116</v>
      </c>
      <c r="E10" s="19">
        <v>69</v>
      </c>
    </row>
    <row r="11" spans="1:17" s="14" customFormat="1">
      <c r="A11" s="18" t="s">
        <v>300</v>
      </c>
      <c r="B11" s="19">
        <v>427</v>
      </c>
      <c r="C11" s="19">
        <v>30</v>
      </c>
      <c r="D11" s="20">
        <v>7.0300000000000001E-2</v>
      </c>
      <c r="E11" s="19">
        <v>17</v>
      </c>
    </row>
    <row r="12" spans="1:17" s="14" customFormat="1">
      <c r="A12" s="18" t="s">
        <v>301</v>
      </c>
      <c r="B12" s="19">
        <v>609</v>
      </c>
      <c r="C12" s="19">
        <v>46</v>
      </c>
      <c r="D12" s="20">
        <v>7.5499999999999998E-2</v>
      </c>
      <c r="E12" s="19">
        <v>31</v>
      </c>
    </row>
    <row r="13" spans="1:17" s="14" customFormat="1">
      <c r="A13" s="18" t="s">
        <v>302</v>
      </c>
      <c r="B13" s="19">
        <v>1374</v>
      </c>
      <c r="C13" s="19">
        <v>153</v>
      </c>
      <c r="D13" s="20">
        <v>0.1114</v>
      </c>
      <c r="E13" s="19">
        <v>102</v>
      </c>
    </row>
    <row r="14" spans="1:17" s="14" customFormat="1">
      <c r="A14" s="18" t="s">
        <v>303</v>
      </c>
      <c r="B14" s="19">
        <v>869</v>
      </c>
      <c r="C14" s="19">
        <v>83</v>
      </c>
      <c r="D14" s="20">
        <v>9.5500000000000002E-2</v>
      </c>
      <c r="E14" s="19">
        <v>63</v>
      </c>
    </row>
    <row r="15" spans="1:17" s="14" customFormat="1">
      <c r="A15" s="18" t="s">
        <v>304</v>
      </c>
      <c r="B15" s="19">
        <v>788</v>
      </c>
      <c r="C15" s="19">
        <v>69</v>
      </c>
      <c r="D15" s="20">
        <v>8.7599999999999997E-2</v>
      </c>
      <c r="E15" s="19">
        <v>49</v>
      </c>
    </row>
    <row r="16" spans="1:17" s="14" customFormat="1">
      <c r="A16" s="18" t="s">
        <v>248</v>
      </c>
      <c r="B16" s="19">
        <v>1161</v>
      </c>
      <c r="C16" s="19">
        <v>90</v>
      </c>
      <c r="D16" s="20">
        <v>7.7499999999999999E-2</v>
      </c>
      <c r="E16" s="19">
        <v>56</v>
      </c>
    </row>
    <row r="17" spans="1:5" s="14" customFormat="1">
      <c r="A17" s="18" t="s">
        <v>305</v>
      </c>
      <c r="B17" s="19">
        <v>939</v>
      </c>
      <c r="C17" s="19">
        <v>196</v>
      </c>
      <c r="D17" s="20">
        <v>0.2087</v>
      </c>
      <c r="E17" s="19">
        <v>125</v>
      </c>
    </row>
    <row r="18" spans="1:5" s="14" customFormat="1">
      <c r="A18" s="18" t="s">
        <v>306</v>
      </c>
      <c r="B18" s="19">
        <v>459</v>
      </c>
      <c r="C18" s="19">
        <v>56</v>
      </c>
      <c r="D18" s="20">
        <v>0.122</v>
      </c>
      <c r="E18" s="19">
        <v>40</v>
      </c>
    </row>
    <row r="19" spans="1:5" s="14" customFormat="1">
      <c r="A19" s="18" t="s">
        <v>307</v>
      </c>
      <c r="B19" s="19">
        <v>534</v>
      </c>
      <c r="C19" s="19">
        <v>44</v>
      </c>
      <c r="D19" s="20">
        <v>8.2400000000000001E-2</v>
      </c>
      <c r="E19" s="19">
        <v>37</v>
      </c>
    </row>
    <row r="20" spans="1:5" s="14" customFormat="1">
      <c r="A20" s="18" t="s">
        <v>308</v>
      </c>
      <c r="B20" s="19">
        <v>932</v>
      </c>
      <c r="C20" s="19">
        <v>62</v>
      </c>
      <c r="D20" s="20">
        <v>6.6500000000000004E-2</v>
      </c>
      <c r="E20" s="19">
        <v>50</v>
      </c>
    </row>
    <row r="21" spans="1:5" s="14" customFormat="1">
      <c r="A21" s="18" t="s">
        <v>74</v>
      </c>
      <c r="B21" s="19">
        <v>983</v>
      </c>
      <c r="C21" s="19">
        <v>119</v>
      </c>
      <c r="D21" s="20">
        <v>0.1211</v>
      </c>
      <c r="E21" s="19">
        <v>75</v>
      </c>
    </row>
    <row r="22" spans="1:5" s="14" customFormat="1">
      <c r="A22" s="18" t="s">
        <v>75</v>
      </c>
      <c r="B22" s="19">
        <v>1232</v>
      </c>
      <c r="C22" s="19">
        <v>101</v>
      </c>
      <c r="D22" s="20">
        <v>8.2000000000000003E-2</v>
      </c>
      <c r="E22" s="19">
        <v>61</v>
      </c>
    </row>
    <row r="23" spans="1:5" s="14" customFormat="1">
      <c r="A23" s="18" t="s">
        <v>309</v>
      </c>
      <c r="B23" s="19">
        <v>745</v>
      </c>
      <c r="C23" s="19">
        <v>75</v>
      </c>
      <c r="D23" s="20">
        <v>0.1007</v>
      </c>
      <c r="E23" s="19">
        <v>55</v>
      </c>
    </row>
    <row r="24" spans="1:5" s="14" customFormat="1">
      <c r="A24" s="18" t="s">
        <v>310</v>
      </c>
      <c r="B24" s="19">
        <v>1596</v>
      </c>
      <c r="C24" s="19">
        <v>236</v>
      </c>
      <c r="D24" s="20">
        <v>0.1479</v>
      </c>
      <c r="E24" s="19">
        <v>172</v>
      </c>
    </row>
    <row r="25" spans="1:5" s="14" customFormat="1">
      <c r="A25" s="18" t="s">
        <v>311</v>
      </c>
      <c r="B25" s="19">
        <v>543</v>
      </c>
      <c r="C25" s="19">
        <v>25</v>
      </c>
      <c r="D25" s="20">
        <v>4.5999999999999999E-2</v>
      </c>
      <c r="E25" s="19">
        <v>15</v>
      </c>
    </row>
    <row r="26" spans="1:5" s="14" customFormat="1">
      <c r="A26" s="18" t="s">
        <v>465</v>
      </c>
      <c r="B26" s="19">
        <v>1101</v>
      </c>
      <c r="C26" s="19">
        <v>145</v>
      </c>
      <c r="D26" s="20">
        <v>0.13170000000000001</v>
      </c>
      <c r="E26" s="19">
        <v>90</v>
      </c>
    </row>
    <row r="27" spans="1:5" s="14" customFormat="1">
      <c r="A27" s="18" t="s">
        <v>312</v>
      </c>
      <c r="B27" s="19">
        <v>748</v>
      </c>
      <c r="C27" s="19">
        <v>39</v>
      </c>
      <c r="D27" s="20">
        <v>5.21E-2</v>
      </c>
      <c r="E27" s="19">
        <v>27</v>
      </c>
    </row>
    <row r="28" spans="1:5" s="14" customFormat="1">
      <c r="A28" s="18" t="s">
        <v>466</v>
      </c>
      <c r="B28" s="19">
        <v>786</v>
      </c>
      <c r="C28" s="19">
        <v>79</v>
      </c>
      <c r="D28" s="20">
        <v>0.10050000000000001</v>
      </c>
      <c r="E28" s="19">
        <v>56</v>
      </c>
    </row>
    <row r="29" spans="1:5" s="14" customFormat="1">
      <c r="A29" s="18" t="s">
        <v>76</v>
      </c>
      <c r="B29" s="19">
        <v>666</v>
      </c>
      <c r="C29" s="19">
        <v>81</v>
      </c>
      <c r="D29" s="20">
        <v>0.1216</v>
      </c>
      <c r="E29" s="19">
        <v>45</v>
      </c>
    </row>
    <row r="30" spans="1:5" s="14" customFormat="1">
      <c r="A30" s="18" t="s">
        <v>231</v>
      </c>
      <c r="B30" s="19">
        <v>914</v>
      </c>
      <c r="C30" s="19">
        <v>98</v>
      </c>
      <c r="D30" s="20">
        <v>0.1072</v>
      </c>
      <c r="E30" s="19">
        <v>64</v>
      </c>
    </row>
    <row r="31" spans="1:5" s="14" customFormat="1">
      <c r="A31" s="18" t="s">
        <v>232</v>
      </c>
      <c r="B31" s="19">
        <v>692</v>
      </c>
      <c r="C31" s="19">
        <v>101</v>
      </c>
      <c r="D31" s="20">
        <v>0.14599999999999999</v>
      </c>
      <c r="E31" s="19">
        <v>70</v>
      </c>
    </row>
    <row r="32" spans="1:5" s="14" customFormat="1">
      <c r="A32" s="18" t="s">
        <v>467</v>
      </c>
      <c r="B32" s="19">
        <v>694</v>
      </c>
      <c r="C32" s="19">
        <v>100</v>
      </c>
      <c r="D32" s="20">
        <v>0.14410000000000001</v>
      </c>
      <c r="E32" s="19">
        <v>57</v>
      </c>
    </row>
    <row r="33" spans="1:5" s="14" customFormat="1">
      <c r="A33" s="18" t="s">
        <v>313</v>
      </c>
      <c r="B33" s="19">
        <v>1011</v>
      </c>
      <c r="C33" s="19">
        <v>116</v>
      </c>
      <c r="D33" s="20">
        <v>0.1147</v>
      </c>
      <c r="E33" s="19">
        <v>76</v>
      </c>
    </row>
    <row r="34" spans="1:5" s="14" customFormat="1">
      <c r="A34" s="18" t="s">
        <v>77</v>
      </c>
      <c r="B34" s="19">
        <v>1870</v>
      </c>
      <c r="C34" s="19">
        <v>175</v>
      </c>
      <c r="D34" s="20">
        <v>9.3600000000000003E-2</v>
      </c>
      <c r="E34" s="19">
        <v>129</v>
      </c>
    </row>
    <row r="35" spans="1:5" s="14" customFormat="1">
      <c r="A35" s="18" t="s">
        <v>233</v>
      </c>
      <c r="B35" s="19">
        <v>847</v>
      </c>
      <c r="C35" s="19">
        <v>91</v>
      </c>
      <c r="D35" s="20">
        <v>0.1074</v>
      </c>
      <c r="E35" s="19">
        <v>51</v>
      </c>
    </row>
    <row r="36" spans="1:5" s="14" customFormat="1">
      <c r="A36" s="18" t="s">
        <v>234</v>
      </c>
      <c r="B36" s="19">
        <v>1225</v>
      </c>
      <c r="C36" s="19">
        <v>236</v>
      </c>
      <c r="D36" s="20">
        <v>0.19270000000000001</v>
      </c>
      <c r="E36" s="19">
        <v>138</v>
      </c>
    </row>
    <row r="37" spans="1:5" s="14" customFormat="1">
      <c r="A37" s="18" t="s">
        <v>521</v>
      </c>
      <c r="B37" s="19">
        <v>729</v>
      </c>
      <c r="C37" s="19">
        <v>53</v>
      </c>
      <c r="D37" s="20">
        <v>7.2700000000000001E-2</v>
      </c>
      <c r="E37" s="19">
        <v>39</v>
      </c>
    </row>
    <row r="38" spans="1:5" s="14" customFormat="1">
      <c r="A38" s="18" t="s">
        <v>314</v>
      </c>
      <c r="B38" s="19">
        <v>1870</v>
      </c>
      <c r="C38" s="19">
        <v>141</v>
      </c>
      <c r="D38" s="20">
        <v>7.5399999999999995E-2</v>
      </c>
      <c r="E38" s="19">
        <v>97</v>
      </c>
    </row>
    <row r="39" spans="1:5" s="14" customFormat="1">
      <c r="A39" s="18" t="s">
        <v>315</v>
      </c>
      <c r="B39" s="19">
        <v>1661</v>
      </c>
      <c r="C39" s="19">
        <v>195</v>
      </c>
      <c r="D39" s="20">
        <v>0.1174</v>
      </c>
      <c r="E39" s="19">
        <v>131</v>
      </c>
    </row>
    <row r="40" spans="1:5" s="14" customFormat="1">
      <c r="A40" s="18" t="s">
        <v>235</v>
      </c>
      <c r="B40" s="19">
        <v>1384</v>
      </c>
      <c r="C40" s="19">
        <v>158</v>
      </c>
      <c r="D40" s="20">
        <v>0.1142</v>
      </c>
      <c r="E40" s="19">
        <v>75</v>
      </c>
    </row>
    <row r="41" spans="1:5" s="14" customFormat="1">
      <c r="A41" s="18" t="s">
        <v>236</v>
      </c>
      <c r="B41" s="19">
        <v>1916</v>
      </c>
      <c r="C41" s="19">
        <v>93</v>
      </c>
      <c r="D41" s="20">
        <v>4.8500000000000001E-2</v>
      </c>
      <c r="E41" s="19">
        <v>62</v>
      </c>
    </row>
    <row r="42" spans="1:5" s="22" customFormat="1" ht="34.5" customHeight="1">
      <c r="A42" s="25" t="s">
        <v>144</v>
      </c>
      <c r="B42" s="23">
        <f>SUM(B7:B41)</f>
        <v>34807</v>
      </c>
      <c r="C42" s="23">
        <f>SUM(C7:C41)</f>
        <v>3892</v>
      </c>
      <c r="D42" s="24">
        <f>C42/B42</f>
        <v>0.11181658861723216</v>
      </c>
      <c r="E42" s="23">
        <f>SUM(E7:E41)</f>
        <v>2552</v>
      </c>
    </row>
    <row r="43" spans="1:5" s="22" customFormat="1" ht="34.5" customHeight="1">
      <c r="A43" s="25" t="s">
        <v>16</v>
      </c>
      <c r="B43" s="23">
        <f>SUM(, B42)</f>
        <v>34807</v>
      </c>
      <c r="C43" s="23">
        <f>SUM(, C42)</f>
        <v>3892</v>
      </c>
      <c r="D43" s="24">
        <f>C43/B43</f>
        <v>0.11181658861723216</v>
      </c>
      <c r="E43" s="23">
        <f>SUM(, E42)</f>
        <v>2552</v>
      </c>
    </row>
    <row r="44" spans="1:5" s="14" customFormat="1">
      <c r="A44" s="18" t="s">
        <v>17</v>
      </c>
      <c r="B44" s="18">
        <f>SUM(, B43)</f>
        <v>34807</v>
      </c>
      <c r="C44" s="18">
        <f>SUM(, C43)</f>
        <v>3892</v>
      </c>
      <c r="D44" s="26">
        <f>C44/B44</f>
        <v>0.11181658861723216</v>
      </c>
      <c r="E44" s="18">
        <f>SUM(, E43)</f>
        <v>2552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42" max="16383" man="1"/>
    <brk id="43" max="16383" man="1"/>
    <brk id="44" max="16383" man="1"/>
  </rowBreaks>
  <colBreaks count="1" manualBreakCount="1">
    <brk id="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00FF"/>
  </sheetPr>
  <dimension ref="A1:Q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71</v>
      </c>
      <c r="F4" s="47"/>
      <c r="G4" s="47"/>
      <c r="H4" s="47"/>
      <c r="I4" s="47"/>
      <c r="J4" s="47"/>
      <c r="K4" s="47"/>
      <c r="L4" s="47"/>
      <c r="M4" s="47"/>
      <c r="N4" s="47"/>
      <c r="O4" s="47"/>
      <c r="P4" s="47"/>
      <c r="Q4" s="47"/>
    </row>
    <row r="5" spans="1:17" ht="25.5" customHeight="1">
      <c r="E5" s="49" t="s">
        <v>71</v>
      </c>
      <c r="F5" s="49"/>
      <c r="G5" s="49"/>
      <c r="H5" s="49"/>
      <c r="I5" s="49"/>
      <c r="J5" s="49"/>
      <c r="K5" s="49"/>
      <c r="L5" s="49"/>
      <c r="M5" s="49"/>
      <c r="N5" s="49"/>
      <c r="O5" s="49"/>
      <c r="P5" s="49"/>
      <c r="Q5" s="49"/>
    </row>
    <row r="6" spans="1:17" s="12" customFormat="1" ht="150" customHeight="1">
      <c r="B6" s="13" t="s">
        <v>7</v>
      </c>
      <c r="C6" s="13" t="s">
        <v>8</v>
      </c>
      <c r="D6" s="13" t="s">
        <v>9</v>
      </c>
      <c r="E6" s="21" t="s">
        <v>72</v>
      </c>
    </row>
    <row r="7" spans="1:17">
      <c r="A7" s="15" t="s">
        <v>30</v>
      </c>
      <c r="B7" s="16">
        <v>52</v>
      </c>
      <c r="C7" s="16">
        <v>9</v>
      </c>
      <c r="D7" s="17">
        <v>0.1731</v>
      </c>
      <c r="E7" s="16">
        <v>7</v>
      </c>
    </row>
    <row r="8" spans="1:17" s="14" customFormat="1">
      <c r="A8" s="18" t="s">
        <v>33</v>
      </c>
      <c r="B8" s="19">
        <v>537</v>
      </c>
      <c r="C8" s="19">
        <v>50</v>
      </c>
      <c r="D8" s="20">
        <v>9.3100000000000002E-2</v>
      </c>
      <c r="E8" s="19">
        <v>39</v>
      </c>
    </row>
    <row r="9" spans="1:17" s="14" customFormat="1">
      <c r="A9" s="18" t="s">
        <v>36</v>
      </c>
      <c r="B9" s="19">
        <v>167</v>
      </c>
      <c r="C9" s="19">
        <v>37</v>
      </c>
      <c r="D9" s="20">
        <v>0.22159999999999999</v>
      </c>
      <c r="E9" s="19">
        <v>31</v>
      </c>
    </row>
    <row r="10" spans="1:17" s="14" customFormat="1">
      <c r="A10" s="18" t="s">
        <v>37</v>
      </c>
      <c r="B10" s="19">
        <v>916</v>
      </c>
      <c r="C10" s="19">
        <v>176</v>
      </c>
      <c r="D10" s="20">
        <v>0.19209999999999999</v>
      </c>
      <c r="E10" s="19">
        <v>140</v>
      </c>
    </row>
    <row r="11" spans="1:17" s="14" customFormat="1">
      <c r="A11" s="18" t="s">
        <v>41</v>
      </c>
      <c r="B11" s="19">
        <v>246</v>
      </c>
      <c r="C11" s="19">
        <v>21</v>
      </c>
      <c r="D11" s="20">
        <v>8.5400000000000004E-2</v>
      </c>
      <c r="E11" s="19">
        <v>19</v>
      </c>
    </row>
    <row r="12" spans="1:17" s="22" customFormat="1" ht="34.5" customHeight="1">
      <c r="A12" s="25" t="s">
        <v>49</v>
      </c>
      <c r="B12" s="23">
        <f>SUM(B7:B11)</f>
        <v>1918</v>
      </c>
      <c r="C12" s="23">
        <f>SUM(C7:C11)</f>
        <v>293</v>
      </c>
      <c r="D12" s="24">
        <f>C12/B12</f>
        <v>0.15276329509906153</v>
      </c>
      <c r="E12" s="23">
        <f>SUM(E7:E11)</f>
        <v>236</v>
      </c>
    </row>
    <row r="13" spans="1:17" s="14" customFormat="1">
      <c r="A13" s="18" t="s">
        <v>45</v>
      </c>
      <c r="B13" s="19">
        <v>914</v>
      </c>
      <c r="C13" s="19">
        <v>129</v>
      </c>
      <c r="D13" s="20">
        <v>0.1411</v>
      </c>
      <c r="E13" s="19">
        <v>105</v>
      </c>
    </row>
    <row r="14" spans="1:17" s="22" customFormat="1" ht="34.5" customHeight="1">
      <c r="A14" s="25" t="s">
        <v>50</v>
      </c>
      <c r="B14" s="23">
        <f>SUM(B13:B13)</f>
        <v>914</v>
      </c>
      <c r="C14" s="23">
        <f>SUM(C13:C13)</f>
        <v>129</v>
      </c>
      <c r="D14" s="24">
        <f>C14/B14</f>
        <v>0.14113785557986872</v>
      </c>
      <c r="E14" s="23">
        <f>SUM(E13:E13)</f>
        <v>105</v>
      </c>
    </row>
    <row r="15" spans="1:17" s="22" customFormat="1" ht="34.5" customHeight="1">
      <c r="A15" s="25" t="s">
        <v>16</v>
      </c>
      <c r="B15" s="23">
        <f>SUM(, B12, B14)</f>
        <v>2832</v>
      </c>
      <c r="C15" s="23">
        <f>SUM(, C12, C14)</f>
        <v>422</v>
      </c>
      <c r="D15" s="24">
        <f>C15/B15</f>
        <v>0.14901129943502825</v>
      </c>
      <c r="E15" s="23">
        <f>SUM(, E12, E14)</f>
        <v>341</v>
      </c>
    </row>
    <row r="16" spans="1:17" s="14" customFormat="1">
      <c r="A16" s="18" t="s">
        <v>17</v>
      </c>
      <c r="B16" s="18">
        <f>SUM(, B15)</f>
        <v>2832</v>
      </c>
      <c r="C16" s="18">
        <f>SUM(, C15)</f>
        <v>422</v>
      </c>
      <c r="D16" s="26">
        <f>C16/B16</f>
        <v>0.14901129943502825</v>
      </c>
      <c r="E16" s="18">
        <f>SUM(, E15)</f>
        <v>341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2" max="16383" man="1"/>
    <brk id="14" max="16383" man="1"/>
    <brk id="15" max="16383" man="1"/>
    <brk id="16" max="16383" man="1"/>
  </rowBreaks>
  <colBreaks count="1" manualBreakCount="1">
    <brk id="5" max="1048575" man="1"/>
  </colBreak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620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tabColor rgb="FFFFFF00"/>
  </sheetPr>
  <dimension ref="A1:Q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622</v>
      </c>
      <c r="F4" s="47"/>
      <c r="G4" s="47"/>
      <c r="H4" s="47"/>
      <c r="I4" s="47"/>
      <c r="J4" s="47"/>
      <c r="K4" s="47"/>
      <c r="L4" s="47"/>
      <c r="M4" s="47"/>
      <c r="N4" s="47"/>
      <c r="O4" s="47"/>
      <c r="P4" s="47"/>
      <c r="Q4" s="47"/>
    </row>
    <row r="5" spans="1:17" ht="25.5" customHeight="1">
      <c r="E5" s="49" t="s">
        <v>622</v>
      </c>
      <c r="F5" s="49"/>
      <c r="G5" s="49"/>
      <c r="H5" s="49"/>
      <c r="I5" s="49"/>
      <c r="J5" s="49"/>
      <c r="K5" s="49"/>
      <c r="L5" s="49"/>
      <c r="M5" s="49"/>
      <c r="N5" s="49"/>
      <c r="O5" s="49"/>
      <c r="P5" s="49"/>
      <c r="Q5" s="49"/>
    </row>
    <row r="6" spans="1:17" s="12" customFormat="1" ht="150" customHeight="1">
      <c r="B6" s="13" t="s">
        <v>7</v>
      </c>
      <c r="C6" s="13" t="s">
        <v>8</v>
      </c>
      <c r="D6" s="13" t="s">
        <v>9</v>
      </c>
      <c r="E6" s="21" t="s">
        <v>623</v>
      </c>
    </row>
    <row r="7" spans="1:17">
      <c r="A7" s="15" t="s">
        <v>519</v>
      </c>
      <c r="B7" s="16">
        <v>1045</v>
      </c>
      <c r="C7" s="16">
        <v>185</v>
      </c>
      <c r="D7" s="17">
        <v>0.17699999999999999</v>
      </c>
      <c r="E7" s="16">
        <v>126</v>
      </c>
    </row>
    <row r="8" spans="1:17" s="14" customFormat="1">
      <c r="A8" s="18" t="s">
        <v>325</v>
      </c>
      <c r="B8" s="19">
        <v>669</v>
      </c>
      <c r="C8" s="19">
        <v>142</v>
      </c>
      <c r="D8" s="20">
        <v>0.21229999999999999</v>
      </c>
      <c r="E8" s="19">
        <v>91</v>
      </c>
    </row>
    <row r="9" spans="1:17" s="14" customFormat="1">
      <c r="A9" s="18" t="s">
        <v>299</v>
      </c>
      <c r="B9" s="19">
        <v>856</v>
      </c>
      <c r="C9" s="19">
        <v>175</v>
      </c>
      <c r="D9" s="20">
        <v>0.2044</v>
      </c>
      <c r="E9" s="19">
        <v>126</v>
      </c>
    </row>
    <row r="10" spans="1:17" s="14" customFormat="1">
      <c r="A10" s="18" t="s">
        <v>520</v>
      </c>
      <c r="B10" s="19">
        <v>932</v>
      </c>
      <c r="C10" s="19">
        <v>104</v>
      </c>
      <c r="D10" s="20">
        <v>0.1116</v>
      </c>
      <c r="E10" s="19">
        <v>70</v>
      </c>
    </row>
    <row r="11" spans="1:17" s="14" customFormat="1">
      <c r="A11" s="18" t="s">
        <v>300</v>
      </c>
      <c r="B11" s="19">
        <v>427</v>
      </c>
      <c r="C11" s="19">
        <v>30</v>
      </c>
      <c r="D11" s="20">
        <v>7.0300000000000001E-2</v>
      </c>
      <c r="E11" s="19">
        <v>18</v>
      </c>
    </row>
    <row r="12" spans="1:17" s="14" customFormat="1">
      <c r="A12" s="18" t="s">
        <v>301</v>
      </c>
      <c r="B12" s="19">
        <v>609</v>
      </c>
      <c r="C12" s="19">
        <v>46</v>
      </c>
      <c r="D12" s="20">
        <v>7.5499999999999998E-2</v>
      </c>
      <c r="E12" s="19">
        <v>34</v>
      </c>
    </row>
    <row r="13" spans="1:17" s="14" customFormat="1">
      <c r="A13" s="18" t="s">
        <v>302</v>
      </c>
      <c r="B13" s="19">
        <v>1374</v>
      </c>
      <c r="C13" s="19">
        <v>153</v>
      </c>
      <c r="D13" s="20">
        <v>0.1114</v>
      </c>
      <c r="E13" s="19">
        <v>103</v>
      </c>
    </row>
    <row r="14" spans="1:17" s="14" customFormat="1">
      <c r="A14" s="18" t="s">
        <v>303</v>
      </c>
      <c r="B14" s="19">
        <v>869</v>
      </c>
      <c r="C14" s="19">
        <v>83</v>
      </c>
      <c r="D14" s="20">
        <v>9.5500000000000002E-2</v>
      </c>
      <c r="E14" s="19">
        <v>61</v>
      </c>
    </row>
    <row r="15" spans="1:17" s="14" customFormat="1">
      <c r="A15" s="18" t="s">
        <v>304</v>
      </c>
      <c r="B15" s="19">
        <v>788</v>
      </c>
      <c r="C15" s="19">
        <v>69</v>
      </c>
      <c r="D15" s="20">
        <v>8.7599999999999997E-2</v>
      </c>
      <c r="E15" s="19">
        <v>52</v>
      </c>
    </row>
    <row r="16" spans="1:17" s="14" customFormat="1">
      <c r="A16" s="18" t="s">
        <v>248</v>
      </c>
      <c r="B16" s="19">
        <v>1161</v>
      </c>
      <c r="C16" s="19">
        <v>90</v>
      </c>
      <c r="D16" s="20">
        <v>7.7499999999999999E-2</v>
      </c>
      <c r="E16" s="19">
        <v>67</v>
      </c>
    </row>
    <row r="17" spans="1:5" s="14" customFormat="1">
      <c r="A17" s="18" t="s">
        <v>305</v>
      </c>
      <c r="B17" s="19">
        <v>939</v>
      </c>
      <c r="C17" s="19">
        <v>196</v>
      </c>
      <c r="D17" s="20">
        <v>0.2087</v>
      </c>
      <c r="E17" s="19">
        <v>134</v>
      </c>
    </row>
    <row r="18" spans="1:5" s="14" customFormat="1">
      <c r="A18" s="18" t="s">
        <v>306</v>
      </c>
      <c r="B18" s="19">
        <v>459</v>
      </c>
      <c r="C18" s="19">
        <v>56</v>
      </c>
      <c r="D18" s="20">
        <v>0.122</v>
      </c>
      <c r="E18" s="19">
        <v>40</v>
      </c>
    </row>
    <row r="19" spans="1:5" s="14" customFormat="1">
      <c r="A19" s="18" t="s">
        <v>307</v>
      </c>
      <c r="B19" s="19">
        <v>534</v>
      </c>
      <c r="C19" s="19">
        <v>44</v>
      </c>
      <c r="D19" s="20">
        <v>8.2400000000000001E-2</v>
      </c>
      <c r="E19" s="19">
        <v>39</v>
      </c>
    </row>
    <row r="20" spans="1:5" s="14" customFormat="1">
      <c r="A20" s="18" t="s">
        <v>308</v>
      </c>
      <c r="B20" s="19">
        <v>932</v>
      </c>
      <c r="C20" s="19">
        <v>62</v>
      </c>
      <c r="D20" s="20">
        <v>6.6500000000000004E-2</v>
      </c>
      <c r="E20" s="19">
        <v>49</v>
      </c>
    </row>
    <row r="21" spans="1:5" s="14" customFormat="1">
      <c r="A21" s="18" t="s">
        <v>74</v>
      </c>
      <c r="B21" s="19">
        <v>983</v>
      </c>
      <c r="C21" s="19">
        <v>119</v>
      </c>
      <c r="D21" s="20">
        <v>0.1211</v>
      </c>
      <c r="E21" s="19">
        <v>75</v>
      </c>
    </row>
    <row r="22" spans="1:5" s="14" customFormat="1">
      <c r="A22" s="18" t="s">
        <v>75</v>
      </c>
      <c r="B22" s="19">
        <v>1232</v>
      </c>
      <c r="C22" s="19">
        <v>101</v>
      </c>
      <c r="D22" s="20">
        <v>8.2000000000000003E-2</v>
      </c>
      <c r="E22" s="19">
        <v>62</v>
      </c>
    </row>
    <row r="23" spans="1:5" s="14" customFormat="1">
      <c r="A23" s="18" t="s">
        <v>309</v>
      </c>
      <c r="B23" s="19">
        <v>745</v>
      </c>
      <c r="C23" s="19">
        <v>75</v>
      </c>
      <c r="D23" s="20">
        <v>0.1007</v>
      </c>
      <c r="E23" s="19">
        <v>55</v>
      </c>
    </row>
    <row r="24" spans="1:5" s="14" customFormat="1">
      <c r="A24" s="18" t="s">
        <v>310</v>
      </c>
      <c r="B24" s="19">
        <v>1596</v>
      </c>
      <c r="C24" s="19">
        <v>236</v>
      </c>
      <c r="D24" s="20">
        <v>0.1479</v>
      </c>
      <c r="E24" s="19">
        <v>184</v>
      </c>
    </row>
    <row r="25" spans="1:5" s="14" customFormat="1">
      <c r="A25" s="18" t="s">
        <v>311</v>
      </c>
      <c r="B25" s="19">
        <v>543</v>
      </c>
      <c r="C25" s="19">
        <v>25</v>
      </c>
      <c r="D25" s="20">
        <v>4.5999999999999999E-2</v>
      </c>
      <c r="E25" s="19">
        <v>16</v>
      </c>
    </row>
    <row r="26" spans="1:5" s="14" customFormat="1">
      <c r="A26" s="18" t="s">
        <v>465</v>
      </c>
      <c r="B26" s="19">
        <v>1101</v>
      </c>
      <c r="C26" s="19">
        <v>145</v>
      </c>
      <c r="D26" s="20">
        <v>0.13170000000000001</v>
      </c>
      <c r="E26" s="19">
        <v>96</v>
      </c>
    </row>
    <row r="27" spans="1:5" s="14" customFormat="1">
      <c r="A27" s="18" t="s">
        <v>312</v>
      </c>
      <c r="B27" s="19">
        <v>748</v>
      </c>
      <c r="C27" s="19">
        <v>39</v>
      </c>
      <c r="D27" s="20">
        <v>5.21E-2</v>
      </c>
      <c r="E27" s="19">
        <v>28</v>
      </c>
    </row>
    <row r="28" spans="1:5" s="14" customFormat="1">
      <c r="A28" s="18" t="s">
        <v>466</v>
      </c>
      <c r="B28" s="19">
        <v>786</v>
      </c>
      <c r="C28" s="19">
        <v>79</v>
      </c>
      <c r="D28" s="20">
        <v>0.10050000000000001</v>
      </c>
      <c r="E28" s="19">
        <v>55</v>
      </c>
    </row>
    <row r="29" spans="1:5" s="14" customFormat="1">
      <c r="A29" s="18" t="s">
        <v>76</v>
      </c>
      <c r="B29" s="19">
        <v>666</v>
      </c>
      <c r="C29" s="19">
        <v>81</v>
      </c>
      <c r="D29" s="20">
        <v>0.1216</v>
      </c>
      <c r="E29" s="19">
        <v>46</v>
      </c>
    </row>
    <row r="30" spans="1:5" s="14" customFormat="1">
      <c r="A30" s="18" t="s">
        <v>231</v>
      </c>
      <c r="B30" s="19">
        <v>914</v>
      </c>
      <c r="C30" s="19">
        <v>98</v>
      </c>
      <c r="D30" s="20">
        <v>0.1072</v>
      </c>
      <c r="E30" s="19">
        <v>66</v>
      </c>
    </row>
    <row r="31" spans="1:5" s="14" customFormat="1">
      <c r="A31" s="18" t="s">
        <v>232</v>
      </c>
      <c r="B31" s="19">
        <v>692</v>
      </c>
      <c r="C31" s="19">
        <v>101</v>
      </c>
      <c r="D31" s="20">
        <v>0.14599999999999999</v>
      </c>
      <c r="E31" s="19">
        <v>72</v>
      </c>
    </row>
    <row r="32" spans="1:5" s="14" customFormat="1">
      <c r="A32" s="18" t="s">
        <v>467</v>
      </c>
      <c r="B32" s="19">
        <v>694</v>
      </c>
      <c r="C32" s="19">
        <v>100</v>
      </c>
      <c r="D32" s="20">
        <v>0.14410000000000001</v>
      </c>
      <c r="E32" s="19">
        <v>55</v>
      </c>
    </row>
    <row r="33" spans="1:5" s="14" customFormat="1">
      <c r="A33" s="18" t="s">
        <v>313</v>
      </c>
      <c r="B33" s="19">
        <v>1011</v>
      </c>
      <c r="C33" s="19">
        <v>116</v>
      </c>
      <c r="D33" s="20">
        <v>0.1147</v>
      </c>
      <c r="E33" s="19">
        <v>78</v>
      </c>
    </row>
    <row r="34" spans="1:5" s="14" customFormat="1">
      <c r="A34" s="18" t="s">
        <v>77</v>
      </c>
      <c r="B34" s="19">
        <v>1870</v>
      </c>
      <c r="C34" s="19">
        <v>175</v>
      </c>
      <c r="D34" s="20">
        <v>9.3600000000000003E-2</v>
      </c>
      <c r="E34" s="19">
        <v>132</v>
      </c>
    </row>
    <row r="35" spans="1:5" s="14" customFormat="1">
      <c r="A35" s="18" t="s">
        <v>233</v>
      </c>
      <c r="B35" s="19">
        <v>847</v>
      </c>
      <c r="C35" s="19">
        <v>91</v>
      </c>
      <c r="D35" s="20">
        <v>0.1074</v>
      </c>
      <c r="E35" s="19">
        <v>51</v>
      </c>
    </row>
    <row r="36" spans="1:5" s="14" customFormat="1">
      <c r="A36" s="18" t="s">
        <v>234</v>
      </c>
      <c r="B36" s="19">
        <v>1225</v>
      </c>
      <c r="C36" s="19">
        <v>236</v>
      </c>
      <c r="D36" s="20">
        <v>0.19270000000000001</v>
      </c>
      <c r="E36" s="19">
        <v>161</v>
      </c>
    </row>
    <row r="37" spans="1:5" s="14" customFormat="1">
      <c r="A37" s="18" t="s">
        <v>521</v>
      </c>
      <c r="B37" s="19">
        <v>729</v>
      </c>
      <c r="C37" s="19">
        <v>53</v>
      </c>
      <c r="D37" s="20">
        <v>7.2700000000000001E-2</v>
      </c>
      <c r="E37" s="19">
        <v>39</v>
      </c>
    </row>
    <row r="38" spans="1:5" s="14" customFormat="1">
      <c r="A38" s="18" t="s">
        <v>314</v>
      </c>
      <c r="B38" s="19">
        <v>1870</v>
      </c>
      <c r="C38" s="19">
        <v>141</v>
      </c>
      <c r="D38" s="20">
        <v>7.5399999999999995E-2</v>
      </c>
      <c r="E38" s="19">
        <v>98</v>
      </c>
    </row>
    <row r="39" spans="1:5" s="14" customFormat="1">
      <c r="A39" s="18" t="s">
        <v>315</v>
      </c>
      <c r="B39" s="19">
        <v>1661</v>
      </c>
      <c r="C39" s="19">
        <v>195</v>
      </c>
      <c r="D39" s="20">
        <v>0.1174</v>
      </c>
      <c r="E39" s="19">
        <v>136</v>
      </c>
    </row>
    <row r="40" spans="1:5" s="14" customFormat="1">
      <c r="A40" s="18" t="s">
        <v>235</v>
      </c>
      <c r="B40" s="19">
        <v>1384</v>
      </c>
      <c r="C40" s="19">
        <v>158</v>
      </c>
      <c r="D40" s="20">
        <v>0.1142</v>
      </c>
      <c r="E40" s="19">
        <v>100</v>
      </c>
    </row>
    <row r="41" spans="1:5" s="14" customFormat="1">
      <c r="A41" s="18" t="s">
        <v>236</v>
      </c>
      <c r="B41" s="19">
        <v>1916</v>
      </c>
      <c r="C41" s="19">
        <v>93</v>
      </c>
      <c r="D41" s="20">
        <v>4.8500000000000001E-2</v>
      </c>
      <c r="E41" s="19">
        <v>64</v>
      </c>
    </row>
    <row r="42" spans="1:5" s="22" customFormat="1" ht="34.5" customHeight="1">
      <c r="A42" s="25" t="s">
        <v>144</v>
      </c>
      <c r="B42" s="23">
        <f>SUM(B7:B41)</f>
        <v>34807</v>
      </c>
      <c r="C42" s="23">
        <f>SUM(C7:C41)</f>
        <v>3892</v>
      </c>
      <c r="D42" s="24">
        <f>C42/B42</f>
        <v>0.11181658861723216</v>
      </c>
      <c r="E42" s="23">
        <f>SUM(E7:E41)</f>
        <v>2679</v>
      </c>
    </row>
    <row r="43" spans="1:5" s="22" customFormat="1" ht="34.5" customHeight="1">
      <c r="A43" s="25" t="s">
        <v>16</v>
      </c>
      <c r="B43" s="23">
        <f>SUM(, B42)</f>
        <v>34807</v>
      </c>
      <c r="C43" s="23">
        <f>SUM(, C42)</f>
        <v>3892</v>
      </c>
      <c r="D43" s="24">
        <f>C43/B43</f>
        <v>0.11181658861723216</v>
      </c>
      <c r="E43" s="23">
        <f>SUM(, E42)</f>
        <v>2679</v>
      </c>
    </row>
    <row r="44" spans="1:5" s="14" customFormat="1">
      <c r="A44" s="18" t="s">
        <v>17</v>
      </c>
      <c r="B44" s="18">
        <f>SUM(, B43)</f>
        <v>34807</v>
      </c>
      <c r="C44" s="18">
        <f>SUM(, C43)</f>
        <v>3892</v>
      </c>
      <c r="D44" s="26">
        <f>C44/B44</f>
        <v>0.11181658861723216</v>
      </c>
      <c r="E44" s="18">
        <f>SUM(, E43)</f>
        <v>2679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42" max="16383" man="1"/>
    <brk id="43" max="16383" man="1"/>
    <brk id="44" max="16383" man="1"/>
  </rowBreaks>
  <colBreaks count="1" manualBreakCount="1">
    <brk id="5" max="1048575" man="1"/>
  </colBreak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622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tabColor rgb="FF0000FF"/>
  </sheetPr>
  <dimension ref="A1:T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624</v>
      </c>
      <c r="F4" s="47"/>
      <c r="G4" s="47"/>
      <c r="H4" s="47"/>
      <c r="I4" s="47"/>
      <c r="J4" s="47"/>
      <c r="K4" s="47"/>
      <c r="L4" s="47"/>
      <c r="M4" s="47"/>
      <c r="N4" s="47"/>
      <c r="O4" s="47"/>
      <c r="P4" s="47"/>
      <c r="Q4" s="47"/>
      <c r="R4" s="47"/>
      <c r="S4" s="47"/>
      <c r="T4" s="47"/>
    </row>
    <row r="5" spans="1:20" ht="25.5" customHeight="1">
      <c r="E5" s="49" t="s">
        <v>624</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625</v>
      </c>
      <c r="F6" s="21" t="s">
        <v>626</v>
      </c>
      <c r="G6" s="21" t="s">
        <v>627</v>
      </c>
      <c r="H6" s="21" t="s">
        <v>628</v>
      </c>
    </row>
    <row r="7" spans="1:20">
      <c r="A7" s="15" t="s">
        <v>519</v>
      </c>
      <c r="B7" s="16">
        <v>1045</v>
      </c>
      <c r="C7" s="16">
        <v>185</v>
      </c>
      <c r="D7" s="17">
        <v>0.17699999999999999</v>
      </c>
      <c r="E7" s="16">
        <v>115</v>
      </c>
      <c r="F7" s="16">
        <v>119</v>
      </c>
      <c r="G7" s="16">
        <v>114</v>
      </c>
      <c r="H7" s="16">
        <v>116</v>
      </c>
    </row>
    <row r="8" spans="1:20" s="14" customFormat="1">
      <c r="A8" s="18" t="s">
        <v>325</v>
      </c>
      <c r="B8" s="19">
        <v>669</v>
      </c>
      <c r="C8" s="19">
        <v>142</v>
      </c>
      <c r="D8" s="20">
        <v>0.21229999999999999</v>
      </c>
      <c r="E8" s="19">
        <v>82</v>
      </c>
      <c r="F8" s="19">
        <v>86</v>
      </c>
      <c r="G8" s="19">
        <v>82</v>
      </c>
      <c r="H8" s="19">
        <v>79</v>
      </c>
    </row>
    <row r="9" spans="1:20" s="14" customFormat="1">
      <c r="A9" s="18" t="s">
        <v>299</v>
      </c>
      <c r="B9" s="19">
        <v>856</v>
      </c>
      <c r="C9" s="19">
        <v>175</v>
      </c>
      <c r="D9" s="20">
        <v>0.2044</v>
      </c>
      <c r="E9" s="19">
        <v>109</v>
      </c>
      <c r="F9" s="19">
        <v>114</v>
      </c>
      <c r="G9" s="19">
        <v>102</v>
      </c>
      <c r="H9" s="19">
        <v>99</v>
      </c>
    </row>
    <row r="10" spans="1:20" s="14" customFormat="1">
      <c r="A10" s="18" t="s">
        <v>520</v>
      </c>
      <c r="B10" s="19">
        <v>932</v>
      </c>
      <c r="C10" s="19">
        <v>104</v>
      </c>
      <c r="D10" s="20">
        <v>0.1116</v>
      </c>
      <c r="E10" s="19">
        <v>60</v>
      </c>
      <c r="F10" s="19">
        <v>66</v>
      </c>
      <c r="G10" s="19">
        <v>56</v>
      </c>
      <c r="H10" s="19">
        <v>54</v>
      </c>
    </row>
    <row r="11" spans="1:20" s="14" customFormat="1">
      <c r="A11" s="18" t="s">
        <v>300</v>
      </c>
      <c r="B11" s="19">
        <v>427</v>
      </c>
      <c r="C11" s="19">
        <v>30</v>
      </c>
      <c r="D11" s="20">
        <v>7.0300000000000001E-2</v>
      </c>
      <c r="E11" s="19">
        <v>14</v>
      </c>
      <c r="F11" s="19">
        <v>17</v>
      </c>
      <c r="G11" s="19">
        <v>13</v>
      </c>
      <c r="H11" s="19">
        <v>13</v>
      </c>
    </row>
    <row r="12" spans="1:20" s="14" customFormat="1">
      <c r="A12" s="18" t="s">
        <v>301</v>
      </c>
      <c r="B12" s="19">
        <v>609</v>
      </c>
      <c r="C12" s="19">
        <v>46</v>
      </c>
      <c r="D12" s="20">
        <v>7.5499999999999998E-2</v>
      </c>
      <c r="E12" s="19">
        <v>27</v>
      </c>
      <c r="F12" s="19">
        <v>26</v>
      </c>
      <c r="G12" s="19">
        <v>26</v>
      </c>
      <c r="H12" s="19">
        <v>26</v>
      </c>
    </row>
    <row r="13" spans="1:20" s="14" customFormat="1">
      <c r="A13" s="18" t="s">
        <v>302</v>
      </c>
      <c r="B13" s="19">
        <v>1374</v>
      </c>
      <c r="C13" s="19">
        <v>153</v>
      </c>
      <c r="D13" s="20">
        <v>0.1114</v>
      </c>
      <c r="E13" s="19">
        <v>93</v>
      </c>
      <c r="F13" s="19">
        <v>97</v>
      </c>
      <c r="G13" s="19">
        <v>92</v>
      </c>
      <c r="H13" s="19">
        <v>85</v>
      </c>
    </row>
    <row r="14" spans="1:20" s="14" customFormat="1">
      <c r="A14" s="18" t="s">
        <v>303</v>
      </c>
      <c r="B14" s="19">
        <v>869</v>
      </c>
      <c r="C14" s="19">
        <v>83</v>
      </c>
      <c r="D14" s="20">
        <v>9.5500000000000002E-2</v>
      </c>
      <c r="E14" s="19">
        <v>54</v>
      </c>
      <c r="F14" s="19">
        <v>61</v>
      </c>
      <c r="G14" s="19">
        <v>53</v>
      </c>
      <c r="H14" s="19">
        <v>53</v>
      </c>
    </row>
    <row r="15" spans="1:20" s="14" customFormat="1">
      <c r="A15" s="18" t="s">
        <v>304</v>
      </c>
      <c r="B15" s="19">
        <v>788</v>
      </c>
      <c r="C15" s="19">
        <v>69</v>
      </c>
      <c r="D15" s="20">
        <v>8.7599999999999997E-2</v>
      </c>
      <c r="E15" s="19">
        <v>43</v>
      </c>
      <c r="F15" s="19">
        <v>47</v>
      </c>
      <c r="G15" s="19">
        <v>35</v>
      </c>
      <c r="H15" s="19">
        <v>40</v>
      </c>
    </row>
    <row r="16" spans="1:20" s="14" customFormat="1">
      <c r="A16" s="18" t="s">
        <v>248</v>
      </c>
      <c r="B16" s="19">
        <v>1161</v>
      </c>
      <c r="C16" s="19">
        <v>90</v>
      </c>
      <c r="D16" s="20">
        <v>7.7499999999999999E-2</v>
      </c>
      <c r="E16" s="19">
        <v>58</v>
      </c>
      <c r="F16" s="19">
        <v>64</v>
      </c>
      <c r="G16" s="19">
        <v>53</v>
      </c>
      <c r="H16" s="19">
        <v>57</v>
      </c>
    </row>
    <row r="17" spans="1:8" s="14" customFormat="1">
      <c r="A17" s="18" t="s">
        <v>305</v>
      </c>
      <c r="B17" s="19">
        <v>939</v>
      </c>
      <c r="C17" s="19">
        <v>196</v>
      </c>
      <c r="D17" s="20">
        <v>0.2087</v>
      </c>
      <c r="E17" s="19">
        <v>104</v>
      </c>
      <c r="F17" s="19">
        <v>120</v>
      </c>
      <c r="G17" s="19">
        <v>113</v>
      </c>
      <c r="H17" s="19">
        <v>105</v>
      </c>
    </row>
    <row r="18" spans="1:8" s="14" customFormat="1">
      <c r="A18" s="18" t="s">
        <v>306</v>
      </c>
      <c r="B18" s="19">
        <v>459</v>
      </c>
      <c r="C18" s="19">
        <v>56</v>
      </c>
      <c r="D18" s="20">
        <v>0.122</v>
      </c>
      <c r="E18" s="19">
        <v>37</v>
      </c>
      <c r="F18" s="19">
        <v>32</v>
      </c>
      <c r="G18" s="19">
        <v>28</v>
      </c>
      <c r="H18" s="19">
        <v>31</v>
      </c>
    </row>
    <row r="19" spans="1:8" s="14" customFormat="1">
      <c r="A19" s="18" t="s">
        <v>307</v>
      </c>
      <c r="B19" s="19">
        <v>534</v>
      </c>
      <c r="C19" s="19">
        <v>44</v>
      </c>
      <c r="D19" s="20">
        <v>8.2400000000000001E-2</v>
      </c>
      <c r="E19" s="19">
        <v>32</v>
      </c>
      <c r="F19" s="19">
        <v>32</v>
      </c>
      <c r="G19" s="19">
        <v>36</v>
      </c>
      <c r="H19" s="19">
        <v>28</v>
      </c>
    </row>
    <row r="20" spans="1:8" s="14" customFormat="1">
      <c r="A20" s="18" t="s">
        <v>308</v>
      </c>
      <c r="B20" s="19">
        <v>932</v>
      </c>
      <c r="C20" s="19">
        <v>62</v>
      </c>
      <c r="D20" s="20">
        <v>6.6500000000000004E-2</v>
      </c>
      <c r="E20" s="19">
        <v>50</v>
      </c>
      <c r="F20" s="19">
        <v>45</v>
      </c>
      <c r="G20" s="19">
        <v>48</v>
      </c>
      <c r="H20" s="19">
        <v>48</v>
      </c>
    </row>
    <row r="21" spans="1:8" s="14" customFormat="1">
      <c r="A21" s="18" t="s">
        <v>74</v>
      </c>
      <c r="B21" s="19">
        <v>983</v>
      </c>
      <c r="C21" s="19">
        <v>119</v>
      </c>
      <c r="D21" s="20">
        <v>0.1211</v>
      </c>
      <c r="E21" s="19">
        <v>57</v>
      </c>
      <c r="F21" s="19">
        <v>69</v>
      </c>
      <c r="G21" s="19">
        <v>68</v>
      </c>
      <c r="H21" s="19">
        <v>56</v>
      </c>
    </row>
    <row r="22" spans="1:8" s="14" customFormat="1">
      <c r="A22" s="18" t="s">
        <v>75</v>
      </c>
      <c r="B22" s="19">
        <v>1232</v>
      </c>
      <c r="C22" s="19">
        <v>101</v>
      </c>
      <c r="D22" s="20">
        <v>8.2000000000000003E-2</v>
      </c>
      <c r="E22" s="19">
        <v>49</v>
      </c>
      <c r="F22" s="19">
        <v>57</v>
      </c>
      <c r="G22" s="19">
        <v>49</v>
      </c>
      <c r="H22" s="19">
        <v>49</v>
      </c>
    </row>
    <row r="23" spans="1:8" s="14" customFormat="1">
      <c r="A23" s="18" t="s">
        <v>309</v>
      </c>
      <c r="B23" s="19">
        <v>745</v>
      </c>
      <c r="C23" s="19">
        <v>75</v>
      </c>
      <c r="D23" s="20">
        <v>0.1007</v>
      </c>
      <c r="E23" s="19">
        <v>47</v>
      </c>
      <c r="F23" s="19">
        <v>52</v>
      </c>
      <c r="G23" s="19">
        <v>48</v>
      </c>
      <c r="H23" s="19">
        <v>48</v>
      </c>
    </row>
    <row r="24" spans="1:8" s="14" customFormat="1">
      <c r="A24" s="18" t="s">
        <v>310</v>
      </c>
      <c r="B24" s="19">
        <v>1596</v>
      </c>
      <c r="C24" s="19">
        <v>236</v>
      </c>
      <c r="D24" s="20">
        <v>0.1479</v>
      </c>
      <c r="E24" s="19">
        <v>159</v>
      </c>
      <c r="F24" s="19">
        <v>169</v>
      </c>
      <c r="G24" s="19">
        <v>149</v>
      </c>
      <c r="H24" s="19">
        <v>150</v>
      </c>
    </row>
    <row r="25" spans="1:8" s="14" customFormat="1">
      <c r="A25" s="18" t="s">
        <v>311</v>
      </c>
      <c r="B25" s="19">
        <v>543</v>
      </c>
      <c r="C25" s="19">
        <v>25</v>
      </c>
      <c r="D25" s="20">
        <v>4.5999999999999999E-2</v>
      </c>
      <c r="E25" s="19">
        <v>15</v>
      </c>
      <c r="F25" s="19">
        <v>16</v>
      </c>
      <c r="G25" s="19">
        <v>15</v>
      </c>
      <c r="H25" s="19">
        <v>13</v>
      </c>
    </row>
    <row r="26" spans="1:8" s="14" customFormat="1">
      <c r="A26" s="18" t="s">
        <v>465</v>
      </c>
      <c r="B26" s="19">
        <v>1101</v>
      </c>
      <c r="C26" s="19">
        <v>145</v>
      </c>
      <c r="D26" s="20">
        <v>0.13170000000000001</v>
      </c>
      <c r="E26" s="19">
        <v>82</v>
      </c>
      <c r="F26" s="19">
        <v>95</v>
      </c>
      <c r="G26" s="19">
        <v>83</v>
      </c>
      <c r="H26" s="19">
        <v>88</v>
      </c>
    </row>
    <row r="27" spans="1:8" s="14" customFormat="1">
      <c r="A27" s="18" t="s">
        <v>312</v>
      </c>
      <c r="B27" s="19">
        <v>748</v>
      </c>
      <c r="C27" s="19">
        <v>39</v>
      </c>
      <c r="D27" s="20">
        <v>5.21E-2</v>
      </c>
      <c r="E27" s="19">
        <v>26</v>
      </c>
      <c r="F27" s="19">
        <v>26</v>
      </c>
      <c r="G27" s="19">
        <v>20</v>
      </c>
      <c r="H27" s="19">
        <v>22</v>
      </c>
    </row>
    <row r="28" spans="1:8" s="14" customFormat="1">
      <c r="A28" s="18" t="s">
        <v>466</v>
      </c>
      <c r="B28" s="19">
        <v>786</v>
      </c>
      <c r="C28" s="19">
        <v>79</v>
      </c>
      <c r="D28" s="20">
        <v>0.10050000000000001</v>
      </c>
      <c r="E28" s="19">
        <v>52</v>
      </c>
      <c r="F28" s="19">
        <v>51</v>
      </c>
      <c r="G28" s="19">
        <v>52</v>
      </c>
      <c r="H28" s="19">
        <v>51</v>
      </c>
    </row>
    <row r="29" spans="1:8" s="14" customFormat="1">
      <c r="A29" s="18" t="s">
        <v>76</v>
      </c>
      <c r="B29" s="19">
        <v>666</v>
      </c>
      <c r="C29" s="19">
        <v>81</v>
      </c>
      <c r="D29" s="20">
        <v>0.1216</v>
      </c>
      <c r="E29" s="19">
        <v>42</v>
      </c>
      <c r="F29" s="19">
        <v>45</v>
      </c>
      <c r="G29" s="19">
        <v>41</v>
      </c>
      <c r="H29" s="19">
        <v>41</v>
      </c>
    </row>
    <row r="30" spans="1:8" s="14" customFormat="1">
      <c r="A30" s="18" t="s">
        <v>231</v>
      </c>
      <c r="B30" s="19">
        <v>914</v>
      </c>
      <c r="C30" s="19">
        <v>98</v>
      </c>
      <c r="D30" s="20">
        <v>0.1072</v>
      </c>
      <c r="E30" s="19">
        <v>64</v>
      </c>
      <c r="F30" s="19">
        <v>65</v>
      </c>
      <c r="G30" s="19">
        <v>59</v>
      </c>
      <c r="H30" s="19">
        <v>59</v>
      </c>
    </row>
    <row r="31" spans="1:8" s="14" customFormat="1">
      <c r="A31" s="18" t="s">
        <v>232</v>
      </c>
      <c r="B31" s="19">
        <v>692</v>
      </c>
      <c r="C31" s="19">
        <v>101</v>
      </c>
      <c r="D31" s="20">
        <v>0.14599999999999999</v>
      </c>
      <c r="E31" s="19">
        <v>70</v>
      </c>
      <c r="F31" s="19">
        <v>73</v>
      </c>
      <c r="G31" s="19">
        <v>67</v>
      </c>
      <c r="H31" s="19">
        <v>71</v>
      </c>
    </row>
    <row r="32" spans="1:8" s="14" customFormat="1">
      <c r="A32" s="18" t="s">
        <v>467</v>
      </c>
      <c r="B32" s="19">
        <v>694</v>
      </c>
      <c r="C32" s="19">
        <v>100</v>
      </c>
      <c r="D32" s="20">
        <v>0.14410000000000001</v>
      </c>
      <c r="E32" s="19">
        <v>50</v>
      </c>
      <c r="F32" s="19">
        <v>60</v>
      </c>
      <c r="G32" s="19">
        <v>53</v>
      </c>
      <c r="H32" s="19">
        <v>49</v>
      </c>
    </row>
    <row r="33" spans="1:8" s="14" customFormat="1">
      <c r="A33" s="18" t="s">
        <v>313</v>
      </c>
      <c r="B33" s="19">
        <v>1011</v>
      </c>
      <c r="C33" s="19">
        <v>116</v>
      </c>
      <c r="D33" s="20">
        <v>0.1147</v>
      </c>
      <c r="E33" s="19">
        <v>70</v>
      </c>
      <c r="F33" s="19">
        <v>71</v>
      </c>
      <c r="G33" s="19">
        <v>67</v>
      </c>
      <c r="H33" s="19">
        <v>66</v>
      </c>
    </row>
    <row r="34" spans="1:8" s="14" customFormat="1">
      <c r="A34" s="18" t="s">
        <v>77</v>
      </c>
      <c r="B34" s="19">
        <v>1870</v>
      </c>
      <c r="C34" s="19">
        <v>175</v>
      </c>
      <c r="D34" s="20">
        <v>9.3600000000000003E-2</v>
      </c>
      <c r="E34" s="19">
        <v>111</v>
      </c>
      <c r="F34" s="19">
        <v>118</v>
      </c>
      <c r="G34" s="19">
        <v>110</v>
      </c>
      <c r="H34" s="19">
        <v>108</v>
      </c>
    </row>
    <row r="35" spans="1:8" s="14" customFormat="1">
      <c r="A35" s="18" t="s">
        <v>233</v>
      </c>
      <c r="B35" s="19">
        <v>847</v>
      </c>
      <c r="C35" s="19">
        <v>91</v>
      </c>
      <c r="D35" s="20">
        <v>0.1074</v>
      </c>
      <c r="E35" s="19">
        <v>42</v>
      </c>
      <c r="F35" s="19">
        <v>48</v>
      </c>
      <c r="G35" s="19">
        <v>47</v>
      </c>
      <c r="H35" s="19">
        <v>45</v>
      </c>
    </row>
    <row r="36" spans="1:8" s="14" customFormat="1">
      <c r="A36" s="18" t="s">
        <v>234</v>
      </c>
      <c r="B36" s="19">
        <v>1225</v>
      </c>
      <c r="C36" s="19">
        <v>236</v>
      </c>
      <c r="D36" s="20">
        <v>0.19270000000000001</v>
      </c>
      <c r="E36" s="19">
        <v>142</v>
      </c>
      <c r="F36" s="19">
        <v>147</v>
      </c>
      <c r="G36" s="19">
        <v>115</v>
      </c>
      <c r="H36" s="19">
        <v>133</v>
      </c>
    </row>
    <row r="37" spans="1:8" s="14" customFormat="1">
      <c r="A37" s="18" t="s">
        <v>521</v>
      </c>
      <c r="B37" s="19">
        <v>729</v>
      </c>
      <c r="C37" s="19">
        <v>53</v>
      </c>
      <c r="D37" s="20">
        <v>7.2700000000000001E-2</v>
      </c>
      <c r="E37" s="19">
        <v>35</v>
      </c>
      <c r="F37" s="19">
        <v>34</v>
      </c>
      <c r="G37" s="19">
        <v>32</v>
      </c>
      <c r="H37" s="19">
        <v>33</v>
      </c>
    </row>
    <row r="38" spans="1:8" s="14" customFormat="1">
      <c r="A38" s="18" t="s">
        <v>314</v>
      </c>
      <c r="B38" s="19">
        <v>1870</v>
      </c>
      <c r="C38" s="19">
        <v>141</v>
      </c>
      <c r="D38" s="20">
        <v>7.5399999999999995E-2</v>
      </c>
      <c r="E38" s="19">
        <v>82</v>
      </c>
      <c r="F38" s="19">
        <v>84</v>
      </c>
      <c r="G38" s="19">
        <v>84</v>
      </c>
      <c r="H38" s="19">
        <v>83</v>
      </c>
    </row>
    <row r="39" spans="1:8" s="14" customFormat="1">
      <c r="A39" s="18" t="s">
        <v>315</v>
      </c>
      <c r="B39" s="19">
        <v>1661</v>
      </c>
      <c r="C39" s="19">
        <v>195</v>
      </c>
      <c r="D39" s="20">
        <v>0.1174</v>
      </c>
      <c r="E39" s="19">
        <v>116</v>
      </c>
      <c r="F39" s="19">
        <v>119</v>
      </c>
      <c r="G39" s="19">
        <v>109</v>
      </c>
      <c r="H39" s="19">
        <v>110</v>
      </c>
    </row>
    <row r="40" spans="1:8" s="14" customFormat="1">
      <c r="A40" s="18" t="s">
        <v>235</v>
      </c>
      <c r="B40" s="19">
        <v>1384</v>
      </c>
      <c r="C40" s="19">
        <v>158</v>
      </c>
      <c r="D40" s="20">
        <v>0.1142</v>
      </c>
      <c r="E40" s="19">
        <v>72</v>
      </c>
      <c r="F40" s="19">
        <v>77</v>
      </c>
      <c r="G40" s="19">
        <v>60</v>
      </c>
      <c r="H40" s="19">
        <v>80</v>
      </c>
    </row>
    <row r="41" spans="1:8" s="14" customFormat="1">
      <c r="A41" s="18" t="s">
        <v>236</v>
      </c>
      <c r="B41" s="19">
        <v>1916</v>
      </c>
      <c r="C41" s="19">
        <v>93</v>
      </c>
      <c r="D41" s="20">
        <v>4.8500000000000001E-2</v>
      </c>
      <c r="E41" s="19">
        <v>52</v>
      </c>
      <c r="F41" s="19">
        <v>54</v>
      </c>
      <c r="G41" s="19">
        <v>54</v>
      </c>
      <c r="H41" s="19">
        <v>52</v>
      </c>
    </row>
    <row r="42" spans="1:8" s="22" customFormat="1" ht="34.5" customHeight="1">
      <c r="A42" s="25" t="s">
        <v>144</v>
      </c>
      <c r="B42" s="23">
        <f>SUM(B7:B41)</f>
        <v>34807</v>
      </c>
      <c r="C42" s="23">
        <f>SUM(C7:C41)</f>
        <v>3892</v>
      </c>
      <c r="D42" s="24">
        <f>C42/B42</f>
        <v>0.11181658861723216</v>
      </c>
      <c r="E42" s="23">
        <f>SUM(E7:E41)</f>
        <v>2313</v>
      </c>
      <c r="F42" s="23">
        <f>SUM(F7:F41)</f>
        <v>2456</v>
      </c>
      <c r="G42" s="23">
        <f>SUM(G7:G41)</f>
        <v>2233</v>
      </c>
      <c r="H42" s="23">
        <f>SUM(H7:H41)</f>
        <v>2241</v>
      </c>
    </row>
    <row r="43" spans="1:8" s="22" customFormat="1" ht="34.5" customHeight="1">
      <c r="A43" s="25" t="s">
        <v>16</v>
      </c>
      <c r="B43" s="23">
        <f>SUM(, B42)</f>
        <v>34807</v>
      </c>
      <c r="C43" s="23">
        <f>SUM(, C42)</f>
        <v>3892</v>
      </c>
      <c r="D43" s="24">
        <f>C43/B43</f>
        <v>0.11181658861723216</v>
      </c>
      <c r="E43" s="23">
        <f t="shared" ref="E43:H44" si="0">SUM(, E42)</f>
        <v>2313</v>
      </c>
      <c r="F43" s="23">
        <f t="shared" si="0"/>
        <v>2456</v>
      </c>
      <c r="G43" s="23">
        <f t="shared" si="0"/>
        <v>2233</v>
      </c>
      <c r="H43" s="23">
        <f t="shared" si="0"/>
        <v>2241</v>
      </c>
    </row>
    <row r="44" spans="1:8" s="14" customFormat="1">
      <c r="A44" s="18" t="s">
        <v>17</v>
      </c>
      <c r="B44" s="18">
        <f>SUM(, B43)</f>
        <v>34807</v>
      </c>
      <c r="C44" s="18">
        <f>SUM(, C43)</f>
        <v>3892</v>
      </c>
      <c r="D44" s="26">
        <f>C44/B44</f>
        <v>0.11181658861723216</v>
      </c>
      <c r="E44" s="18">
        <f t="shared" si="0"/>
        <v>2313</v>
      </c>
      <c r="F44" s="18">
        <f t="shared" si="0"/>
        <v>2456</v>
      </c>
      <c r="G44" s="18">
        <f t="shared" si="0"/>
        <v>2233</v>
      </c>
      <c r="H44" s="18">
        <f t="shared" si="0"/>
        <v>2241</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42" max="16383" man="1"/>
    <brk id="43" max="16383" man="1"/>
    <brk id="44" max="16383" man="1"/>
  </rowBreaks>
  <colBreaks count="4" manualBreakCount="4">
    <brk id="5" max="1048575" man="1"/>
    <brk id="6" max="1048575" man="1"/>
    <brk id="7" max="1048575" man="1"/>
    <brk id="8" max="1048575" man="1"/>
  </colBreak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624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tabColor rgb="FFFF0000"/>
  </sheetPr>
  <dimension ref="A1:R6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629</v>
      </c>
      <c r="F4" s="47"/>
      <c r="G4" s="47"/>
      <c r="H4" s="47"/>
      <c r="I4" s="47"/>
      <c r="J4" s="47"/>
      <c r="K4" s="47"/>
      <c r="L4" s="47"/>
      <c r="M4" s="47"/>
      <c r="N4" s="47"/>
      <c r="O4" s="47"/>
      <c r="P4" s="47"/>
      <c r="Q4" s="47"/>
      <c r="R4" s="47"/>
    </row>
    <row r="5" spans="1:18" ht="25.5" customHeight="1">
      <c r="E5" s="49" t="s">
        <v>629</v>
      </c>
      <c r="F5" s="49"/>
      <c r="G5" s="49"/>
      <c r="H5" s="49"/>
      <c r="I5" s="49"/>
      <c r="J5" s="49"/>
      <c r="K5" s="49"/>
      <c r="L5" s="49"/>
      <c r="M5" s="49"/>
      <c r="N5" s="49"/>
      <c r="O5" s="49"/>
      <c r="P5" s="49"/>
      <c r="Q5" s="49"/>
      <c r="R5" s="49"/>
    </row>
    <row r="6" spans="1:18" s="12" customFormat="1" ht="150" customHeight="1">
      <c r="B6" s="13" t="s">
        <v>7</v>
      </c>
      <c r="C6" s="13" t="s">
        <v>8</v>
      </c>
      <c r="D6" s="13" t="s">
        <v>9</v>
      </c>
      <c r="E6" s="21" t="s">
        <v>630</v>
      </c>
      <c r="F6" s="21" t="s">
        <v>631</v>
      </c>
    </row>
    <row r="7" spans="1:18">
      <c r="A7" s="15" t="s">
        <v>78</v>
      </c>
      <c r="B7" s="16">
        <v>516</v>
      </c>
      <c r="C7" s="16">
        <v>155</v>
      </c>
      <c r="D7" s="17">
        <v>0.3004</v>
      </c>
      <c r="E7" s="16">
        <v>85</v>
      </c>
      <c r="F7" s="16">
        <v>66</v>
      </c>
    </row>
    <row r="8" spans="1:18" s="14" customFormat="1">
      <c r="A8" s="18" t="s">
        <v>79</v>
      </c>
      <c r="B8" s="19">
        <v>616</v>
      </c>
      <c r="C8" s="19">
        <v>137</v>
      </c>
      <c r="D8" s="20">
        <v>0.22239999999999999</v>
      </c>
      <c r="E8" s="19">
        <v>73</v>
      </c>
      <c r="F8" s="19">
        <v>47</v>
      </c>
    </row>
    <row r="9" spans="1:18" s="14" customFormat="1">
      <c r="A9" s="18" t="s">
        <v>80</v>
      </c>
      <c r="B9" s="19">
        <v>596</v>
      </c>
      <c r="C9" s="19">
        <v>85</v>
      </c>
      <c r="D9" s="20">
        <v>0.1426</v>
      </c>
      <c r="E9" s="19">
        <v>56</v>
      </c>
      <c r="F9" s="19">
        <v>27</v>
      </c>
    </row>
    <row r="10" spans="1:18" s="14" customFormat="1">
      <c r="A10" s="18" t="s">
        <v>81</v>
      </c>
      <c r="B10" s="19">
        <v>776</v>
      </c>
      <c r="C10" s="19">
        <v>151</v>
      </c>
      <c r="D10" s="20">
        <v>0.1946</v>
      </c>
      <c r="E10" s="19">
        <v>110</v>
      </c>
      <c r="F10" s="19">
        <v>35</v>
      </c>
    </row>
    <row r="11" spans="1:18" s="14" customFormat="1">
      <c r="A11" s="18" t="s">
        <v>82</v>
      </c>
      <c r="B11" s="19">
        <v>689</v>
      </c>
      <c r="C11" s="19">
        <v>119</v>
      </c>
      <c r="D11" s="20">
        <v>0.17269999999999999</v>
      </c>
      <c r="E11" s="19">
        <v>82</v>
      </c>
      <c r="F11" s="19">
        <v>33</v>
      </c>
    </row>
    <row r="12" spans="1:18" s="14" customFormat="1">
      <c r="A12" s="18" t="s">
        <v>83</v>
      </c>
      <c r="B12" s="19">
        <v>873</v>
      </c>
      <c r="C12" s="19">
        <v>76</v>
      </c>
      <c r="D12" s="20">
        <v>8.7099999999999997E-2</v>
      </c>
      <c r="E12" s="19">
        <v>39</v>
      </c>
      <c r="F12" s="19">
        <v>33</v>
      </c>
    </row>
    <row r="13" spans="1:18" s="14" customFormat="1">
      <c r="A13" s="18" t="s">
        <v>84</v>
      </c>
      <c r="B13" s="19">
        <v>835</v>
      </c>
      <c r="C13" s="19">
        <v>204</v>
      </c>
      <c r="D13" s="20">
        <v>0.24429999999999999</v>
      </c>
      <c r="E13" s="19">
        <v>78</v>
      </c>
      <c r="F13" s="19">
        <v>117</v>
      </c>
    </row>
    <row r="14" spans="1:18" s="14" customFormat="1">
      <c r="A14" s="18" t="s">
        <v>85</v>
      </c>
      <c r="B14" s="19">
        <v>903</v>
      </c>
      <c r="C14" s="19">
        <v>170</v>
      </c>
      <c r="D14" s="20">
        <v>0.1883</v>
      </c>
      <c r="E14" s="19">
        <v>78</v>
      </c>
      <c r="F14" s="19">
        <v>83</v>
      </c>
    </row>
    <row r="15" spans="1:18" s="14" customFormat="1">
      <c r="A15" s="18" t="s">
        <v>86</v>
      </c>
      <c r="B15" s="19">
        <v>989</v>
      </c>
      <c r="C15" s="19">
        <v>74</v>
      </c>
      <c r="D15" s="20">
        <v>7.4800000000000005E-2</v>
      </c>
      <c r="E15" s="19">
        <v>49</v>
      </c>
      <c r="F15" s="19">
        <v>19</v>
      </c>
    </row>
    <row r="16" spans="1:18" s="14" customFormat="1">
      <c r="A16" s="18" t="s">
        <v>87</v>
      </c>
      <c r="B16" s="19">
        <v>1021</v>
      </c>
      <c r="C16" s="19">
        <v>191</v>
      </c>
      <c r="D16" s="20">
        <v>0.18709999999999999</v>
      </c>
      <c r="E16" s="19">
        <v>101</v>
      </c>
      <c r="F16" s="19">
        <v>87</v>
      </c>
    </row>
    <row r="17" spans="1:6" s="14" customFormat="1">
      <c r="A17" s="18" t="s">
        <v>88</v>
      </c>
      <c r="B17" s="19">
        <v>852</v>
      </c>
      <c r="C17" s="19">
        <v>92</v>
      </c>
      <c r="D17" s="20">
        <v>0.108</v>
      </c>
      <c r="E17" s="19">
        <v>57</v>
      </c>
      <c r="F17" s="19">
        <v>31</v>
      </c>
    </row>
    <row r="18" spans="1:6" s="14" customFormat="1">
      <c r="A18" s="18" t="s">
        <v>89</v>
      </c>
      <c r="B18" s="19">
        <v>436</v>
      </c>
      <c r="C18" s="19">
        <v>54</v>
      </c>
      <c r="D18" s="20">
        <v>0.1239</v>
      </c>
      <c r="E18" s="19">
        <v>32</v>
      </c>
      <c r="F18" s="19">
        <v>20</v>
      </c>
    </row>
    <row r="19" spans="1:6" s="14" customFormat="1">
      <c r="A19" s="18" t="s">
        <v>90</v>
      </c>
      <c r="B19" s="19">
        <v>911</v>
      </c>
      <c r="C19" s="19">
        <v>137</v>
      </c>
      <c r="D19" s="20">
        <v>0.15040000000000001</v>
      </c>
      <c r="E19" s="19">
        <v>77</v>
      </c>
      <c r="F19" s="19">
        <v>52</v>
      </c>
    </row>
    <row r="20" spans="1:6" s="14" customFormat="1">
      <c r="A20" s="18" t="s">
        <v>91</v>
      </c>
      <c r="B20" s="19">
        <v>1351</v>
      </c>
      <c r="C20" s="19">
        <v>144</v>
      </c>
      <c r="D20" s="20">
        <v>0.1066</v>
      </c>
      <c r="E20" s="19">
        <v>73</v>
      </c>
      <c r="F20" s="19">
        <v>62</v>
      </c>
    </row>
    <row r="21" spans="1:6" s="14" customFormat="1">
      <c r="A21" s="18" t="s">
        <v>92</v>
      </c>
      <c r="B21" s="19">
        <v>793</v>
      </c>
      <c r="C21" s="19">
        <v>139</v>
      </c>
      <c r="D21" s="20">
        <v>0.17530000000000001</v>
      </c>
      <c r="E21" s="19">
        <v>73</v>
      </c>
      <c r="F21" s="19">
        <v>57</v>
      </c>
    </row>
    <row r="22" spans="1:6" s="14" customFormat="1">
      <c r="A22" s="18" t="s">
        <v>93</v>
      </c>
      <c r="B22" s="19">
        <v>985</v>
      </c>
      <c r="C22" s="19">
        <v>181</v>
      </c>
      <c r="D22" s="20">
        <v>0.18379999999999999</v>
      </c>
      <c r="E22" s="19">
        <v>63</v>
      </c>
      <c r="F22" s="19">
        <v>109</v>
      </c>
    </row>
    <row r="23" spans="1:6" s="14" customFormat="1">
      <c r="A23" s="18" t="s">
        <v>94</v>
      </c>
      <c r="B23" s="19">
        <v>1113</v>
      </c>
      <c r="C23" s="19">
        <v>127</v>
      </c>
      <c r="D23" s="20">
        <v>0.11409999999999999</v>
      </c>
      <c r="E23" s="19">
        <v>87</v>
      </c>
      <c r="F23" s="19">
        <v>31</v>
      </c>
    </row>
    <row r="24" spans="1:6" s="14" customFormat="1">
      <c r="A24" s="18" t="s">
        <v>95</v>
      </c>
      <c r="B24" s="19">
        <v>1076</v>
      </c>
      <c r="C24" s="19">
        <v>56</v>
      </c>
      <c r="D24" s="20">
        <v>5.1999999999999998E-2</v>
      </c>
      <c r="E24" s="19">
        <v>42</v>
      </c>
      <c r="F24" s="19">
        <v>7</v>
      </c>
    </row>
    <row r="25" spans="1:6" s="14" customFormat="1">
      <c r="A25" s="18" t="s">
        <v>96</v>
      </c>
      <c r="B25" s="19">
        <v>846</v>
      </c>
      <c r="C25" s="19">
        <v>56</v>
      </c>
      <c r="D25" s="20">
        <v>6.6199999999999995E-2</v>
      </c>
      <c r="E25" s="19">
        <v>36</v>
      </c>
      <c r="F25" s="19">
        <v>17</v>
      </c>
    </row>
    <row r="26" spans="1:6" s="14" customFormat="1">
      <c r="A26" s="18" t="s">
        <v>97</v>
      </c>
      <c r="B26" s="19">
        <v>652</v>
      </c>
      <c r="C26" s="19">
        <v>63</v>
      </c>
      <c r="D26" s="20">
        <v>9.6600000000000005E-2</v>
      </c>
      <c r="E26" s="19">
        <v>29</v>
      </c>
      <c r="F26" s="19">
        <v>23</v>
      </c>
    </row>
    <row r="27" spans="1:6" s="14" customFormat="1">
      <c r="A27" s="18" t="s">
        <v>260</v>
      </c>
      <c r="B27" s="19">
        <v>737</v>
      </c>
      <c r="C27" s="19">
        <v>144</v>
      </c>
      <c r="D27" s="20">
        <v>0.19539999999999999</v>
      </c>
      <c r="E27" s="19">
        <v>61</v>
      </c>
      <c r="F27" s="19">
        <v>76</v>
      </c>
    </row>
    <row r="28" spans="1:6" s="14" customFormat="1">
      <c r="A28" s="18" t="s">
        <v>98</v>
      </c>
      <c r="B28" s="19">
        <v>714</v>
      </c>
      <c r="C28" s="19">
        <v>50</v>
      </c>
      <c r="D28" s="20">
        <v>7.0000000000000007E-2</v>
      </c>
      <c r="E28" s="19">
        <v>28</v>
      </c>
      <c r="F28" s="19">
        <v>15</v>
      </c>
    </row>
    <row r="29" spans="1:6" s="14" customFormat="1">
      <c r="A29" s="18" t="s">
        <v>99</v>
      </c>
      <c r="B29" s="19">
        <v>712</v>
      </c>
      <c r="C29" s="19">
        <v>84</v>
      </c>
      <c r="D29" s="20">
        <v>0.11799999999999999</v>
      </c>
      <c r="E29" s="19">
        <v>47</v>
      </c>
      <c r="F29" s="19">
        <v>33</v>
      </c>
    </row>
    <row r="30" spans="1:6" s="14" customFormat="1">
      <c r="A30" s="18" t="s">
        <v>100</v>
      </c>
      <c r="B30" s="19">
        <v>1916</v>
      </c>
      <c r="C30" s="19">
        <v>281</v>
      </c>
      <c r="D30" s="20">
        <v>0.1467</v>
      </c>
      <c r="E30" s="19">
        <v>74</v>
      </c>
      <c r="F30" s="19">
        <v>192</v>
      </c>
    </row>
    <row r="31" spans="1:6" s="14" customFormat="1">
      <c r="A31" s="18" t="s">
        <v>101</v>
      </c>
      <c r="B31" s="19">
        <v>1066</v>
      </c>
      <c r="C31" s="19">
        <v>180</v>
      </c>
      <c r="D31" s="20">
        <v>0.16889999999999999</v>
      </c>
      <c r="E31" s="19">
        <v>97</v>
      </c>
      <c r="F31" s="19">
        <v>67</v>
      </c>
    </row>
    <row r="32" spans="1:6" s="14" customFormat="1">
      <c r="A32" s="18" t="s">
        <v>102</v>
      </c>
      <c r="B32" s="19">
        <v>605</v>
      </c>
      <c r="C32" s="19">
        <v>66</v>
      </c>
      <c r="D32" s="20">
        <v>0.1091</v>
      </c>
      <c r="E32" s="19">
        <v>36</v>
      </c>
      <c r="F32" s="19">
        <v>23</v>
      </c>
    </row>
    <row r="33" spans="1:6" s="14" customFormat="1">
      <c r="A33" s="18" t="s">
        <v>103</v>
      </c>
      <c r="B33" s="19">
        <v>663</v>
      </c>
      <c r="C33" s="19">
        <v>142</v>
      </c>
      <c r="D33" s="20">
        <v>0.2142</v>
      </c>
      <c r="E33" s="19">
        <v>93</v>
      </c>
      <c r="F33" s="19">
        <v>45</v>
      </c>
    </row>
    <row r="34" spans="1:6" s="14" customFormat="1">
      <c r="A34" s="18" t="s">
        <v>104</v>
      </c>
      <c r="B34" s="19">
        <v>709</v>
      </c>
      <c r="C34" s="19">
        <v>89</v>
      </c>
      <c r="D34" s="20">
        <v>0.1255</v>
      </c>
      <c r="E34" s="19">
        <v>50</v>
      </c>
      <c r="F34" s="19">
        <v>34</v>
      </c>
    </row>
    <row r="35" spans="1:6" s="14" customFormat="1">
      <c r="A35" s="18" t="s">
        <v>105</v>
      </c>
      <c r="B35" s="19">
        <v>533</v>
      </c>
      <c r="C35" s="19">
        <v>75</v>
      </c>
      <c r="D35" s="20">
        <v>0.14069999999999999</v>
      </c>
      <c r="E35" s="19">
        <v>36</v>
      </c>
      <c r="F35" s="19">
        <v>35</v>
      </c>
    </row>
    <row r="36" spans="1:6" s="14" customFormat="1">
      <c r="A36" s="18" t="s">
        <v>106</v>
      </c>
      <c r="B36" s="19">
        <v>660</v>
      </c>
      <c r="C36" s="19">
        <v>98</v>
      </c>
      <c r="D36" s="20">
        <v>0.14849999999999999</v>
      </c>
      <c r="E36" s="19">
        <v>14</v>
      </c>
      <c r="F36" s="19">
        <v>83</v>
      </c>
    </row>
    <row r="37" spans="1:6" s="14" customFormat="1">
      <c r="A37" s="18" t="s">
        <v>107</v>
      </c>
      <c r="B37" s="19">
        <v>522</v>
      </c>
      <c r="C37" s="19">
        <v>96</v>
      </c>
      <c r="D37" s="20">
        <v>0.18390000000000001</v>
      </c>
      <c r="E37" s="19">
        <v>52</v>
      </c>
      <c r="F37" s="19">
        <v>39</v>
      </c>
    </row>
    <row r="38" spans="1:6" s="14" customFormat="1">
      <c r="A38" s="18" t="s">
        <v>108</v>
      </c>
      <c r="B38" s="19">
        <v>554</v>
      </c>
      <c r="C38" s="19">
        <v>59</v>
      </c>
      <c r="D38" s="20">
        <v>0.1065</v>
      </c>
      <c r="E38" s="19">
        <v>39</v>
      </c>
      <c r="F38" s="19">
        <v>18</v>
      </c>
    </row>
    <row r="39" spans="1:6" s="14" customFormat="1">
      <c r="A39" s="18" t="s">
        <v>109</v>
      </c>
      <c r="B39" s="19">
        <v>490</v>
      </c>
      <c r="C39" s="19">
        <v>36</v>
      </c>
      <c r="D39" s="20">
        <v>7.3499999999999996E-2</v>
      </c>
      <c r="E39" s="19">
        <v>23</v>
      </c>
      <c r="F39" s="19">
        <v>9</v>
      </c>
    </row>
    <row r="40" spans="1:6" s="14" customFormat="1">
      <c r="A40" s="18" t="s">
        <v>110</v>
      </c>
      <c r="B40" s="19">
        <v>543</v>
      </c>
      <c r="C40" s="19">
        <v>69</v>
      </c>
      <c r="D40" s="20">
        <v>0.12709999999999999</v>
      </c>
      <c r="E40" s="19">
        <v>28</v>
      </c>
      <c r="F40" s="19">
        <v>35</v>
      </c>
    </row>
    <row r="41" spans="1:6" s="14" customFormat="1">
      <c r="A41" s="18" t="s">
        <v>111</v>
      </c>
      <c r="B41" s="19">
        <v>599</v>
      </c>
      <c r="C41" s="19">
        <v>96</v>
      </c>
      <c r="D41" s="20">
        <v>0.1603</v>
      </c>
      <c r="E41" s="19">
        <v>49</v>
      </c>
      <c r="F41" s="19">
        <v>40</v>
      </c>
    </row>
    <row r="42" spans="1:6" s="14" customFormat="1">
      <c r="A42" s="18" t="s">
        <v>473</v>
      </c>
      <c r="B42" s="19">
        <v>1227</v>
      </c>
      <c r="C42" s="19">
        <v>175</v>
      </c>
      <c r="D42" s="20">
        <v>0.1426</v>
      </c>
      <c r="E42" s="19">
        <v>72</v>
      </c>
      <c r="F42" s="19">
        <v>91</v>
      </c>
    </row>
    <row r="43" spans="1:6" s="14" customFormat="1">
      <c r="A43" s="18" t="s">
        <v>112</v>
      </c>
      <c r="B43" s="19">
        <v>881</v>
      </c>
      <c r="C43" s="19">
        <v>104</v>
      </c>
      <c r="D43" s="20">
        <v>0.11799999999999999</v>
      </c>
      <c r="E43" s="19">
        <v>52</v>
      </c>
      <c r="F43" s="19">
        <v>46</v>
      </c>
    </row>
    <row r="44" spans="1:6" s="14" customFormat="1">
      <c r="A44" s="18" t="s">
        <v>474</v>
      </c>
      <c r="B44" s="19">
        <v>904</v>
      </c>
      <c r="C44" s="19">
        <v>188</v>
      </c>
      <c r="D44" s="20">
        <v>0.20799999999999999</v>
      </c>
      <c r="E44" s="19">
        <v>64</v>
      </c>
      <c r="F44" s="19">
        <v>105</v>
      </c>
    </row>
    <row r="45" spans="1:6" s="14" customFormat="1">
      <c r="A45" s="18" t="s">
        <v>475</v>
      </c>
      <c r="B45" s="19">
        <v>878</v>
      </c>
      <c r="C45" s="19">
        <v>152</v>
      </c>
      <c r="D45" s="20">
        <v>0.1731</v>
      </c>
      <c r="E45" s="19">
        <v>57</v>
      </c>
      <c r="F45" s="19">
        <v>87</v>
      </c>
    </row>
    <row r="46" spans="1:6" s="14" customFormat="1">
      <c r="A46" s="18" t="s">
        <v>113</v>
      </c>
      <c r="B46" s="19">
        <v>546</v>
      </c>
      <c r="C46" s="19">
        <v>109</v>
      </c>
      <c r="D46" s="20">
        <v>0.1996</v>
      </c>
      <c r="E46" s="19">
        <v>69</v>
      </c>
      <c r="F46" s="19">
        <v>29</v>
      </c>
    </row>
    <row r="47" spans="1:6" s="14" customFormat="1">
      <c r="A47" s="18" t="s">
        <v>114</v>
      </c>
      <c r="B47" s="19">
        <v>752</v>
      </c>
      <c r="C47" s="19">
        <v>159</v>
      </c>
      <c r="D47" s="20">
        <v>0.2114</v>
      </c>
      <c r="E47" s="19">
        <v>84</v>
      </c>
      <c r="F47" s="19">
        <v>65</v>
      </c>
    </row>
    <row r="48" spans="1:6" s="14" customFormat="1">
      <c r="A48" s="18" t="s">
        <v>115</v>
      </c>
      <c r="B48" s="19">
        <v>732</v>
      </c>
      <c r="C48" s="19">
        <v>82</v>
      </c>
      <c r="D48" s="20">
        <v>0.112</v>
      </c>
      <c r="E48" s="19">
        <v>45</v>
      </c>
      <c r="F48" s="19">
        <v>34</v>
      </c>
    </row>
    <row r="49" spans="1:6" s="14" customFormat="1">
      <c r="A49" s="18" t="s">
        <v>116</v>
      </c>
      <c r="B49" s="19">
        <v>943</v>
      </c>
      <c r="C49" s="19">
        <v>122</v>
      </c>
      <c r="D49" s="20">
        <v>0.12939999999999999</v>
      </c>
      <c r="E49" s="19">
        <v>64</v>
      </c>
      <c r="F49" s="19">
        <v>47</v>
      </c>
    </row>
    <row r="50" spans="1:6" s="14" customFormat="1">
      <c r="A50" s="18" t="s">
        <v>117</v>
      </c>
      <c r="B50" s="19">
        <v>851</v>
      </c>
      <c r="C50" s="19">
        <v>136</v>
      </c>
      <c r="D50" s="20">
        <v>0.1598</v>
      </c>
      <c r="E50" s="19">
        <v>77</v>
      </c>
      <c r="F50" s="19">
        <v>55</v>
      </c>
    </row>
    <row r="51" spans="1:6" s="14" customFormat="1">
      <c r="A51" s="18" t="s">
        <v>118</v>
      </c>
      <c r="B51" s="19">
        <v>440</v>
      </c>
      <c r="C51" s="19">
        <v>70</v>
      </c>
      <c r="D51" s="20">
        <v>0.15909999999999999</v>
      </c>
      <c r="E51" s="19">
        <v>36</v>
      </c>
      <c r="F51" s="19">
        <v>28</v>
      </c>
    </row>
    <row r="52" spans="1:6" s="14" customFormat="1">
      <c r="A52" s="18" t="s">
        <v>119</v>
      </c>
      <c r="B52" s="19">
        <v>516</v>
      </c>
      <c r="C52" s="19">
        <v>102</v>
      </c>
      <c r="D52" s="20">
        <v>0.19769999999999999</v>
      </c>
      <c r="E52" s="19">
        <v>53</v>
      </c>
      <c r="F52" s="19">
        <v>43</v>
      </c>
    </row>
    <row r="53" spans="1:6" s="14" customFormat="1">
      <c r="A53" s="18" t="s">
        <v>120</v>
      </c>
      <c r="B53" s="19">
        <v>2083</v>
      </c>
      <c r="C53" s="19">
        <v>267</v>
      </c>
      <c r="D53" s="20">
        <v>0.12820000000000001</v>
      </c>
      <c r="E53" s="19">
        <v>110</v>
      </c>
      <c r="F53" s="19">
        <v>139</v>
      </c>
    </row>
    <row r="54" spans="1:6" s="14" customFormat="1">
      <c r="A54" s="18" t="s">
        <v>121</v>
      </c>
      <c r="B54" s="19">
        <v>1199</v>
      </c>
      <c r="C54" s="19">
        <v>230</v>
      </c>
      <c r="D54" s="20">
        <v>0.1918</v>
      </c>
      <c r="E54" s="19">
        <v>108</v>
      </c>
      <c r="F54" s="19">
        <v>112</v>
      </c>
    </row>
    <row r="55" spans="1:6" s="14" customFormat="1">
      <c r="A55" s="18" t="s">
        <v>122</v>
      </c>
      <c r="B55" s="19">
        <v>1313</v>
      </c>
      <c r="C55" s="19">
        <v>192</v>
      </c>
      <c r="D55" s="20">
        <v>0.1462</v>
      </c>
      <c r="E55" s="19">
        <v>75</v>
      </c>
      <c r="F55" s="19">
        <v>106</v>
      </c>
    </row>
    <row r="56" spans="1:6" s="14" customFormat="1">
      <c r="A56" s="18" t="s">
        <v>123</v>
      </c>
      <c r="B56" s="19">
        <v>500</v>
      </c>
      <c r="C56" s="19">
        <v>99</v>
      </c>
      <c r="D56" s="20">
        <v>0.19800000000000001</v>
      </c>
      <c r="E56" s="19">
        <v>53</v>
      </c>
      <c r="F56" s="19">
        <v>40</v>
      </c>
    </row>
    <row r="57" spans="1:6" s="14" customFormat="1">
      <c r="A57" s="18" t="s">
        <v>124</v>
      </c>
      <c r="B57" s="19">
        <v>1013</v>
      </c>
      <c r="C57" s="19">
        <v>173</v>
      </c>
      <c r="D57" s="20">
        <v>0.17080000000000001</v>
      </c>
      <c r="E57" s="19">
        <v>55</v>
      </c>
      <c r="F57" s="19">
        <v>110</v>
      </c>
    </row>
    <row r="58" spans="1:6" s="14" customFormat="1">
      <c r="A58" s="18" t="s">
        <v>125</v>
      </c>
      <c r="B58" s="19">
        <v>1276</v>
      </c>
      <c r="C58" s="19">
        <v>127</v>
      </c>
      <c r="D58" s="20">
        <v>9.9500000000000005E-2</v>
      </c>
      <c r="E58" s="19">
        <v>85</v>
      </c>
      <c r="F58" s="19">
        <v>35</v>
      </c>
    </row>
    <row r="59" spans="1:6" s="14" customFormat="1">
      <c r="A59" s="18" t="s">
        <v>126</v>
      </c>
      <c r="B59" s="19">
        <v>2199</v>
      </c>
      <c r="C59" s="19">
        <v>242</v>
      </c>
      <c r="D59" s="20">
        <v>0.1101</v>
      </c>
      <c r="E59" s="19">
        <v>103</v>
      </c>
      <c r="F59" s="19">
        <v>123</v>
      </c>
    </row>
    <row r="60" spans="1:6" s="14" customFormat="1">
      <c r="A60" s="18" t="s">
        <v>127</v>
      </c>
      <c r="B60" s="19">
        <v>1004</v>
      </c>
      <c r="C60" s="19">
        <v>168</v>
      </c>
      <c r="D60" s="20">
        <v>0.1673</v>
      </c>
      <c r="E60" s="19">
        <v>88</v>
      </c>
      <c r="F60" s="19">
        <v>68</v>
      </c>
    </row>
    <row r="61" spans="1:6" s="14" customFormat="1">
      <c r="A61" s="18" t="s">
        <v>476</v>
      </c>
      <c r="B61" s="19">
        <v>1377</v>
      </c>
      <c r="C61" s="19">
        <v>232</v>
      </c>
      <c r="D61" s="20">
        <v>0.16850000000000001</v>
      </c>
      <c r="E61" s="19">
        <v>83</v>
      </c>
      <c r="F61" s="19">
        <v>131</v>
      </c>
    </row>
    <row r="62" spans="1:6" s="14" customFormat="1">
      <c r="A62" s="18" t="s">
        <v>477</v>
      </c>
      <c r="B62" s="19">
        <v>1253</v>
      </c>
      <c r="C62" s="19">
        <v>140</v>
      </c>
      <c r="D62" s="20">
        <v>0.11169999999999999</v>
      </c>
      <c r="E62" s="19">
        <v>70</v>
      </c>
      <c r="F62" s="19">
        <v>62</v>
      </c>
    </row>
    <row r="63" spans="1:6" s="14" customFormat="1">
      <c r="A63" s="18" t="s">
        <v>128</v>
      </c>
      <c r="B63" s="19">
        <v>1298</v>
      </c>
      <c r="C63" s="19">
        <v>130</v>
      </c>
      <c r="D63" s="20">
        <v>0.1002</v>
      </c>
      <c r="E63" s="19">
        <v>61</v>
      </c>
      <c r="F63" s="19">
        <v>60</v>
      </c>
    </row>
    <row r="64" spans="1:6" s="14" customFormat="1">
      <c r="A64" s="18" t="s">
        <v>129</v>
      </c>
      <c r="B64" s="19">
        <v>2687</v>
      </c>
      <c r="C64" s="19">
        <v>275</v>
      </c>
      <c r="D64" s="20">
        <v>0.1023</v>
      </c>
      <c r="E64" s="19">
        <v>123</v>
      </c>
      <c r="F64" s="19">
        <v>131</v>
      </c>
    </row>
    <row r="65" spans="1:6" s="14" customFormat="1">
      <c r="A65" s="18" t="s">
        <v>130</v>
      </c>
      <c r="B65" s="19">
        <v>2466</v>
      </c>
      <c r="C65" s="19">
        <v>701</v>
      </c>
      <c r="D65" s="20">
        <v>0.2843</v>
      </c>
      <c r="E65" s="19">
        <v>367</v>
      </c>
      <c r="F65" s="19">
        <v>283</v>
      </c>
    </row>
    <row r="66" spans="1:6" s="22" customFormat="1" ht="34.5" customHeight="1">
      <c r="A66" s="25" t="s">
        <v>145</v>
      </c>
      <c r="B66" s="23">
        <f>SUM(B7:B65)</f>
        <v>56190</v>
      </c>
      <c r="C66" s="23">
        <f>SUM(C7:C65)</f>
        <v>8351</v>
      </c>
      <c r="D66" s="24">
        <f>C66/B66</f>
        <v>0.14862075102331376</v>
      </c>
      <c r="E66" s="23">
        <f>SUM(E7:E65)</f>
        <v>4101</v>
      </c>
      <c r="F66" s="23">
        <f>SUM(F7:F65)</f>
        <v>3730</v>
      </c>
    </row>
    <row r="67" spans="1:6" s="22" customFormat="1" ht="34.5" customHeight="1">
      <c r="A67" s="25" t="s">
        <v>16</v>
      </c>
      <c r="B67" s="23">
        <f>SUM(, B66)</f>
        <v>56190</v>
      </c>
      <c r="C67" s="23">
        <f>SUM(, C66)</f>
        <v>8351</v>
      </c>
      <c r="D67" s="24">
        <f>C67/B67</f>
        <v>0.14862075102331376</v>
      </c>
      <c r="E67" s="23">
        <f>SUM(, E66)</f>
        <v>4101</v>
      </c>
      <c r="F67" s="23">
        <f>SUM(, F66)</f>
        <v>3730</v>
      </c>
    </row>
    <row r="68" spans="1:6" s="14" customFormat="1">
      <c r="A68" s="18" t="s">
        <v>17</v>
      </c>
      <c r="B68" s="18">
        <f>SUM(, B67)</f>
        <v>56190</v>
      </c>
      <c r="C68" s="18">
        <f>SUM(, C67)</f>
        <v>8351</v>
      </c>
      <c r="D68" s="26">
        <f>C68/B68</f>
        <v>0.14862075102331376</v>
      </c>
      <c r="E68" s="18">
        <f>SUM(, E67)</f>
        <v>4101</v>
      </c>
      <c r="F68" s="18">
        <f>SUM(, F67)</f>
        <v>3730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66" max="16383" man="1"/>
    <brk id="67" max="16383" man="1"/>
    <brk id="68" max="16383" man="1"/>
  </rowBreaks>
  <colBreaks count="2" manualBreakCount="2">
    <brk id="5" max="1048575" man="1"/>
    <brk id="6" max="1048575" man="1"/>
  </colBreak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629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tabColor rgb="FFFFFF00"/>
  </sheetPr>
  <dimension ref="A1:Q6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632</v>
      </c>
      <c r="F4" s="47"/>
      <c r="G4" s="47"/>
      <c r="H4" s="47"/>
      <c r="I4" s="47"/>
      <c r="J4" s="47"/>
      <c r="K4" s="47"/>
      <c r="L4" s="47"/>
      <c r="M4" s="47"/>
      <c r="N4" s="47"/>
      <c r="O4" s="47"/>
      <c r="P4" s="47"/>
      <c r="Q4" s="47"/>
    </row>
    <row r="5" spans="1:17" ht="25.5" customHeight="1">
      <c r="E5" s="49" t="s">
        <v>632</v>
      </c>
      <c r="F5" s="49"/>
      <c r="G5" s="49"/>
      <c r="H5" s="49"/>
      <c r="I5" s="49"/>
      <c r="J5" s="49"/>
      <c r="K5" s="49"/>
      <c r="L5" s="49"/>
      <c r="M5" s="49"/>
      <c r="N5" s="49"/>
      <c r="O5" s="49"/>
      <c r="P5" s="49"/>
      <c r="Q5" s="49"/>
    </row>
    <row r="6" spans="1:17" s="12" customFormat="1" ht="150" customHeight="1">
      <c r="B6" s="13" t="s">
        <v>7</v>
      </c>
      <c r="C6" s="13" t="s">
        <v>8</v>
      </c>
      <c r="D6" s="13" t="s">
        <v>9</v>
      </c>
      <c r="E6" s="21" t="s">
        <v>633</v>
      </c>
    </row>
    <row r="7" spans="1:17">
      <c r="A7" s="15" t="s">
        <v>78</v>
      </c>
      <c r="B7" s="16">
        <v>516</v>
      </c>
      <c r="C7" s="16">
        <v>155</v>
      </c>
      <c r="D7" s="17">
        <v>0.3004</v>
      </c>
      <c r="E7" s="16">
        <v>87</v>
      </c>
    </row>
    <row r="8" spans="1:17" s="14" customFormat="1">
      <c r="A8" s="18" t="s">
        <v>79</v>
      </c>
      <c r="B8" s="19">
        <v>616</v>
      </c>
      <c r="C8" s="19">
        <v>137</v>
      </c>
      <c r="D8" s="20">
        <v>0.22239999999999999</v>
      </c>
      <c r="E8" s="19">
        <v>76</v>
      </c>
    </row>
    <row r="9" spans="1:17" s="14" customFormat="1">
      <c r="A9" s="18" t="s">
        <v>80</v>
      </c>
      <c r="B9" s="19">
        <v>596</v>
      </c>
      <c r="C9" s="19">
        <v>85</v>
      </c>
      <c r="D9" s="20">
        <v>0.1426</v>
      </c>
      <c r="E9" s="19">
        <v>49</v>
      </c>
    </row>
    <row r="10" spans="1:17" s="14" customFormat="1">
      <c r="A10" s="18" t="s">
        <v>81</v>
      </c>
      <c r="B10" s="19">
        <v>776</v>
      </c>
      <c r="C10" s="19">
        <v>151</v>
      </c>
      <c r="D10" s="20">
        <v>0.1946</v>
      </c>
      <c r="E10" s="19">
        <v>73</v>
      </c>
    </row>
    <row r="11" spans="1:17" s="14" customFormat="1">
      <c r="A11" s="18" t="s">
        <v>82</v>
      </c>
      <c r="B11" s="19">
        <v>689</v>
      </c>
      <c r="C11" s="19">
        <v>119</v>
      </c>
      <c r="D11" s="20">
        <v>0.17269999999999999</v>
      </c>
      <c r="E11" s="19">
        <v>65</v>
      </c>
    </row>
    <row r="12" spans="1:17" s="14" customFormat="1">
      <c r="A12" s="18" t="s">
        <v>83</v>
      </c>
      <c r="B12" s="19">
        <v>873</v>
      </c>
      <c r="C12" s="19">
        <v>76</v>
      </c>
      <c r="D12" s="20">
        <v>8.7099999999999997E-2</v>
      </c>
      <c r="E12" s="19">
        <v>54</v>
      </c>
    </row>
    <row r="13" spans="1:17" s="14" customFormat="1">
      <c r="A13" s="18" t="s">
        <v>84</v>
      </c>
      <c r="B13" s="19">
        <v>835</v>
      </c>
      <c r="C13" s="19">
        <v>204</v>
      </c>
      <c r="D13" s="20">
        <v>0.24429999999999999</v>
      </c>
      <c r="E13" s="19">
        <v>151</v>
      </c>
    </row>
    <row r="14" spans="1:17" s="14" customFormat="1">
      <c r="A14" s="18" t="s">
        <v>85</v>
      </c>
      <c r="B14" s="19">
        <v>903</v>
      </c>
      <c r="C14" s="19">
        <v>170</v>
      </c>
      <c r="D14" s="20">
        <v>0.1883</v>
      </c>
      <c r="E14" s="19">
        <v>106</v>
      </c>
    </row>
    <row r="15" spans="1:17" s="14" customFormat="1">
      <c r="A15" s="18" t="s">
        <v>86</v>
      </c>
      <c r="B15" s="19">
        <v>989</v>
      </c>
      <c r="C15" s="19">
        <v>74</v>
      </c>
      <c r="D15" s="20">
        <v>7.4800000000000005E-2</v>
      </c>
      <c r="E15" s="19">
        <v>42</v>
      </c>
    </row>
    <row r="16" spans="1:17" s="14" customFormat="1">
      <c r="A16" s="18" t="s">
        <v>87</v>
      </c>
      <c r="B16" s="19">
        <v>1021</v>
      </c>
      <c r="C16" s="19">
        <v>191</v>
      </c>
      <c r="D16" s="20">
        <v>0.18709999999999999</v>
      </c>
      <c r="E16" s="19">
        <v>115</v>
      </c>
    </row>
    <row r="17" spans="1:5" s="14" customFormat="1">
      <c r="A17" s="18" t="s">
        <v>88</v>
      </c>
      <c r="B17" s="19">
        <v>852</v>
      </c>
      <c r="C17" s="19">
        <v>92</v>
      </c>
      <c r="D17" s="20">
        <v>0.108</v>
      </c>
      <c r="E17" s="19">
        <v>40</v>
      </c>
    </row>
    <row r="18" spans="1:5" s="14" customFormat="1">
      <c r="A18" s="18" t="s">
        <v>89</v>
      </c>
      <c r="B18" s="19">
        <v>436</v>
      </c>
      <c r="C18" s="19">
        <v>54</v>
      </c>
      <c r="D18" s="20">
        <v>0.1239</v>
      </c>
      <c r="E18" s="19">
        <v>33</v>
      </c>
    </row>
    <row r="19" spans="1:5" s="14" customFormat="1">
      <c r="A19" s="18" t="s">
        <v>90</v>
      </c>
      <c r="B19" s="19">
        <v>911</v>
      </c>
      <c r="C19" s="19">
        <v>137</v>
      </c>
      <c r="D19" s="20">
        <v>0.15040000000000001</v>
      </c>
      <c r="E19" s="19">
        <v>77</v>
      </c>
    </row>
    <row r="20" spans="1:5" s="14" customFormat="1">
      <c r="A20" s="18" t="s">
        <v>91</v>
      </c>
      <c r="B20" s="19">
        <v>1351</v>
      </c>
      <c r="C20" s="19">
        <v>144</v>
      </c>
      <c r="D20" s="20">
        <v>0.1066</v>
      </c>
      <c r="E20" s="19">
        <v>84</v>
      </c>
    </row>
    <row r="21" spans="1:5" s="14" customFormat="1">
      <c r="A21" s="18" t="s">
        <v>92</v>
      </c>
      <c r="B21" s="19">
        <v>793</v>
      </c>
      <c r="C21" s="19">
        <v>139</v>
      </c>
      <c r="D21" s="20">
        <v>0.17530000000000001</v>
      </c>
      <c r="E21" s="19">
        <v>85</v>
      </c>
    </row>
    <row r="22" spans="1:5" s="14" customFormat="1">
      <c r="A22" s="18" t="s">
        <v>93</v>
      </c>
      <c r="B22" s="19">
        <v>985</v>
      </c>
      <c r="C22" s="19">
        <v>181</v>
      </c>
      <c r="D22" s="20">
        <v>0.18379999999999999</v>
      </c>
      <c r="E22" s="19">
        <v>136</v>
      </c>
    </row>
    <row r="23" spans="1:5" s="14" customFormat="1">
      <c r="A23" s="18" t="s">
        <v>94</v>
      </c>
      <c r="B23" s="19">
        <v>1113</v>
      </c>
      <c r="C23" s="19">
        <v>127</v>
      </c>
      <c r="D23" s="20">
        <v>0.11409999999999999</v>
      </c>
      <c r="E23" s="19">
        <v>56</v>
      </c>
    </row>
    <row r="24" spans="1:5" s="14" customFormat="1">
      <c r="A24" s="18" t="s">
        <v>95</v>
      </c>
      <c r="B24" s="19">
        <v>1076</v>
      </c>
      <c r="C24" s="19">
        <v>56</v>
      </c>
      <c r="D24" s="20">
        <v>5.1999999999999998E-2</v>
      </c>
      <c r="E24" s="19">
        <v>29</v>
      </c>
    </row>
    <row r="25" spans="1:5" s="14" customFormat="1">
      <c r="A25" s="18" t="s">
        <v>96</v>
      </c>
      <c r="B25" s="19">
        <v>846</v>
      </c>
      <c r="C25" s="19">
        <v>56</v>
      </c>
      <c r="D25" s="20">
        <v>6.6199999999999995E-2</v>
      </c>
      <c r="E25" s="19">
        <v>34</v>
      </c>
    </row>
    <row r="26" spans="1:5" s="14" customFormat="1">
      <c r="A26" s="18" t="s">
        <v>97</v>
      </c>
      <c r="B26" s="19">
        <v>652</v>
      </c>
      <c r="C26" s="19">
        <v>63</v>
      </c>
      <c r="D26" s="20">
        <v>9.6600000000000005E-2</v>
      </c>
      <c r="E26" s="19">
        <v>35</v>
      </c>
    </row>
    <row r="27" spans="1:5" s="14" customFormat="1">
      <c r="A27" s="18" t="s">
        <v>260</v>
      </c>
      <c r="B27" s="19">
        <v>737</v>
      </c>
      <c r="C27" s="19">
        <v>144</v>
      </c>
      <c r="D27" s="20">
        <v>0.19539999999999999</v>
      </c>
      <c r="E27" s="19">
        <v>108</v>
      </c>
    </row>
    <row r="28" spans="1:5" s="14" customFormat="1">
      <c r="A28" s="18" t="s">
        <v>98</v>
      </c>
      <c r="B28" s="19">
        <v>714</v>
      </c>
      <c r="C28" s="19">
        <v>50</v>
      </c>
      <c r="D28" s="20">
        <v>7.0000000000000007E-2</v>
      </c>
      <c r="E28" s="19">
        <v>27</v>
      </c>
    </row>
    <row r="29" spans="1:5" s="14" customFormat="1">
      <c r="A29" s="18" t="s">
        <v>99</v>
      </c>
      <c r="B29" s="19">
        <v>712</v>
      </c>
      <c r="C29" s="19">
        <v>84</v>
      </c>
      <c r="D29" s="20">
        <v>0.11799999999999999</v>
      </c>
      <c r="E29" s="19">
        <v>57</v>
      </c>
    </row>
    <row r="30" spans="1:5" s="14" customFormat="1">
      <c r="A30" s="18" t="s">
        <v>100</v>
      </c>
      <c r="B30" s="19">
        <v>1916</v>
      </c>
      <c r="C30" s="19">
        <v>281</v>
      </c>
      <c r="D30" s="20">
        <v>0.1467</v>
      </c>
      <c r="E30" s="19">
        <v>215</v>
      </c>
    </row>
    <row r="31" spans="1:5" s="14" customFormat="1">
      <c r="A31" s="18" t="s">
        <v>101</v>
      </c>
      <c r="B31" s="19">
        <v>1066</v>
      </c>
      <c r="C31" s="19">
        <v>180</v>
      </c>
      <c r="D31" s="20">
        <v>0.16889999999999999</v>
      </c>
      <c r="E31" s="19">
        <v>101</v>
      </c>
    </row>
    <row r="32" spans="1:5" s="14" customFormat="1">
      <c r="A32" s="18" t="s">
        <v>102</v>
      </c>
      <c r="B32" s="19">
        <v>605</v>
      </c>
      <c r="C32" s="19">
        <v>66</v>
      </c>
      <c r="D32" s="20">
        <v>0.1091</v>
      </c>
      <c r="E32" s="19">
        <v>40</v>
      </c>
    </row>
    <row r="33" spans="1:5" s="14" customFormat="1">
      <c r="A33" s="18" t="s">
        <v>103</v>
      </c>
      <c r="B33" s="19">
        <v>663</v>
      </c>
      <c r="C33" s="19">
        <v>142</v>
      </c>
      <c r="D33" s="20">
        <v>0.2142</v>
      </c>
      <c r="E33" s="19">
        <v>85</v>
      </c>
    </row>
    <row r="34" spans="1:5" s="14" customFormat="1">
      <c r="A34" s="18" t="s">
        <v>104</v>
      </c>
      <c r="B34" s="19">
        <v>709</v>
      </c>
      <c r="C34" s="19">
        <v>89</v>
      </c>
      <c r="D34" s="20">
        <v>0.1255</v>
      </c>
      <c r="E34" s="19">
        <v>56</v>
      </c>
    </row>
    <row r="35" spans="1:5" s="14" customFormat="1">
      <c r="A35" s="18" t="s">
        <v>105</v>
      </c>
      <c r="B35" s="19">
        <v>533</v>
      </c>
      <c r="C35" s="19">
        <v>75</v>
      </c>
      <c r="D35" s="20">
        <v>0.14069999999999999</v>
      </c>
      <c r="E35" s="19">
        <v>48</v>
      </c>
    </row>
    <row r="36" spans="1:5" s="14" customFormat="1">
      <c r="A36" s="18" t="s">
        <v>106</v>
      </c>
      <c r="B36" s="19">
        <v>660</v>
      </c>
      <c r="C36" s="19">
        <v>98</v>
      </c>
      <c r="D36" s="20">
        <v>0.14849999999999999</v>
      </c>
      <c r="E36" s="19">
        <v>78</v>
      </c>
    </row>
    <row r="37" spans="1:5" s="14" customFormat="1">
      <c r="A37" s="18" t="s">
        <v>107</v>
      </c>
      <c r="B37" s="19">
        <v>522</v>
      </c>
      <c r="C37" s="19">
        <v>96</v>
      </c>
      <c r="D37" s="20">
        <v>0.18390000000000001</v>
      </c>
      <c r="E37" s="19">
        <v>58</v>
      </c>
    </row>
    <row r="38" spans="1:5" s="14" customFormat="1">
      <c r="A38" s="18" t="s">
        <v>108</v>
      </c>
      <c r="B38" s="19">
        <v>554</v>
      </c>
      <c r="C38" s="19">
        <v>59</v>
      </c>
      <c r="D38" s="20">
        <v>0.1065</v>
      </c>
      <c r="E38" s="19">
        <v>26</v>
      </c>
    </row>
    <row r="39" spans="1:5" s="14" customFormat="1">
      <c r="A39" s="18" t="s">
        <v>109</v>
      </c>
      <c r="B39" s="19">
        <v>490</v>
      </c>
      <c r="C39" s="19">
        <v>36</v>
      </c>
      <c r="D39" s="20">
        <v>7.3499999999999996E-2</v>
      </c>
      <c r="E39" s="19">
        <v>16</v>
      </c>
    </row>
    <row r="40" spans="1:5" s="14" customFormat="1">
      <c r="A40" s="18" t="s">
        <v>110</v>
      </c>
      <c r="B40" s="19">
        <v>543</v>
      </c>
      <c r="C40" s="19">
        <v>69</v>
      </c>
      <c r="D40" s="20">
        <v>0.12709999999999999</v>
      </c>
      <c r="E40" s="19">
        <v>50</v>
      </c>
    </row>
    <row r="41" spans="1:5" s="14" customFormat="1">
      <c r="A41" s="18" t="s">
        <v>111</v>
      </c>
      <c r="B41" s="19">
        <v>599</v>
      </c>
      <c r="C41" s="19">
        <v>96</v>
      </c>
      <c r="D41" s="20">
        <v>0.1603</v>
      </c>
      <c r="E41" s="19">
        <v>63</v>
      </c>
    </row>
    <row r="42" spans="1:5" s="14" customFormat="1">
      <c r="A42" s="18" t="s">
        <v>473</v>
      </c>
      <c r="B42" s="19">
        <v>1227</v>
      </c>
      <c r="C42" s="19">
        <v>175</v>
      </c>
      <c r="D42" s="20">
        <v>0.1426</v>
      </c>
      <c r="E42" s="19">
        <v>130</v>
      </c>
    </row>
    <row r="43" spans="1:5" s="14" customFormat="1">
      <c r="A43" s="18" t="s">
        <v>112</v>
      </c>
      <c r="B43" s="19">
        <v>881</v>
      </c>
      <c r="C43" s="19">
        <v>104</v>
      </c>
      <c r="D43" s="20">
        <v>0.11799999999999999</v>
      </c>
      <c r="E43" s="19">
        <v>73</v>
      </c>
    </row>
    <row r="44" spans="1:5" s="14" customFormat="1">
      <c r="A44" s="18" t="s">
        <v>474</v>
      </c>
      <c r="B44" s="19">
        <v>904</v>
      </c>
      <c r="C44" s="19">
        <v>188</v>
      </c>
      <c r="D44" s="20">
        <v>0.20799999999999999</v>
      </c>
      <c r="E44" s="19">
        <v>136</v>
      </c>
    </row>
    <row r="45" spans="1:5" s="14" customFormat="1">
      <c r="A45" s="18" t="s">
        <v>475</v>
      </c>
      <c r="B45" s="19">
        <v>878</v>
      </c>
      <c r="C45" s="19">
        <v>152</v>
      </c>
      <c r="D45" s="20">
        <v>0.1731</v>
      </c>
      <c r="E45" s="19">
        <v>109</v>
      </c>
    </row>
    <row r="46" spans="1:5" s="14" customFormat="1">
      <c r="A46" s="18" t="s">
        <v>113</v>
      </c>
      <c r="B46" s="19">
        <v>546</v>
      </c>
      <c r="C46" s="19">
        <v>109</v>
      </c>
      <c r="D46" s="20">
        <v>0.1996</v>
      </c>
      <c r="E46" s="19">
        <v>54</v>
      </c>
    </row>
    <row r="47" spans="1:5" s="14" customFormat="1">
      <c r="A47" s="18" t="s">
        <v>114</v>
      </c>
      <c r="B47" s="19">
        <v>752</v>
      </c>
      <c r="C47" s="19">
        <v>159</v>
      </c>
      <c r="D47" s="20">
        <v>0.2114</v>
      </c>
      <c r="E47" s="19">
        <v>96</v>
      </c>
    </row>
    <row r="48" spans="1:5" s="14" customFormat="1">
      <c r="A48" s="18" t="s">
        <v>115</v>
      </c>
      <c r="B48" s="19">
        <v>732</v>
      </c>
      <c r="C48" s="19">
        <v>82</v>
      </c>
      <c r="D48" s="20">
        <v>0.112</v>
      </c>
      <c r="E48" s="19">
        <v>54</v>
      </c>
    </row>
    <row r="49" spans="1:5" s="14" customFormat="1">
      <c r="A49" s="18" t="s">
        <v>116</v>
      </c>
      <c r="B49" s="19">
        <v>943</v>
      </c>
      <c r="C49" s="19">
        <v>122</v>
      </c>
      <c r="D49" s="20">
        <v>0.12939999999999999</v>
      </c>
      <c r="E49" s="19">
        <v>67</v>
      </c>
    </row>
    <row r="50" spans="1:5" s="14" customFormat="1">
      <c r="A50" s="18" t="s">
        <v>117</v>
      </c>
      <c r="B50" s="19">
        <v>851</v>
      </c>
      <c r="C50" s="19">
        <v>136</v>
      </c>
      <c r="D50" s="20">
        <v>0.1598</v>
      </c>
      <c r="E50" s="19">
        <v>80</v>
      </c>
    </row>
    <row r="51" spans="1:5" s="14" customFormat="1">
      <c r="A51" s="18" t="s">
        <v>118</v>
      </c>
      <c r="B51" s="19">
        <v>440</v>
      </c>
      <c r="C51" s="19">
        <v>70</v>
      </c>
      <c r="D51" s="20">
        <v>0.15909999999999999</v>
      </c>
      <c r="E51" s="19">
        <v>38</v>
      </c>
    </row>
    <row r="52" spans="1:5" s="14" customFormat="1">
      <c r="A52" s="18" t="s">
        <v>119</v>
      </c>
      <c r="B52" s="19">
        <v>516</v>
      </c>
      <c r="C52" s="19">
        <v>102</v>
      </c>
      <c r="D52" s="20">
        <v>0.19769999999999999</v>
      </c>
      <c r="E52" s="19">
        <v>62</v>
      </c>
    </row>
    <row r="53" spans="1:5" s="14" customFormat="1">
      <c r="A53" s="18" t="s">
        <v>120</v>
      </c>
      <c r="B53" s="19">
        <v>2083</v>
      </c>
      <c r="C53" s="19">
        <v>267</v>
      </c>
      <c r="D53" s="20">
        <v>0.12820000000000001</v>
      </c>
      <c r="E53" s="19">
        <v>200</v>
      </c>
    </row>
    <row r="54" spans="1:5" s="14" customFormat="1">
      <c r="A54" s="18" t="s">
        <v>121</v>
      </c>
      <c r="B54" s="19">
        <v>1199</v>
      </c>
      <c r="C54" s="19">
        <v>230</v>
      </c>
      <c r="D54" s="20">
        <v>0.1918</v>
      </c>
      <c r="E54" s="19">
        <v>152</v>
      </c>
    </row>
    <row r="55" spans="1:5" s="14" customFormat="1">
      <c r="A55" s="18" t="s">
        <v>122</v>
      </c>
      <c r="B55" s="19">
        <v>1313</v>
      </c>
      <c r="C55" s="19">
        <v>192</v>
      </c>
      <c r="D55" s="20">
        <v>0.1462</v>
      </c>
      <c r="E55" s="19">
        <v>144</v>
      </c>
    </row>
    <row r="56" spans="1:5" s="14" customFormat="1">
      <c r="A56" s="18" t="s">
        <v>123</v>
      </c>
      <c r="B56" s="19">
        <v>500</v>
      </c>
      <c r="C56" s="19">
        <v>99</v>
      </c>
      <c r="D56" s="20">
        <v>0.19800000000000001</v>
      </c>
      <c r="E56" s="19">
        <v>57</v>
      </c>
    </row>
    <row r="57" spans="1:5" s="14" customFormat="1">
      <c r="A57" s="18" t="s">
        <v>124</v>
      </c>
      <c r="B57" s="19">
        <v>1013</v>
      </c>
      <c r="C57" s="19">
        <v>173</v>
      </c>
      <c r="D57" s="20">
        <v>0.17080000000000001</v>
      </c>
      <c r="E57" s="19">
        <v>126</v>
      </c>
    </row>
    <row r="58" spans="1:5" s="14" customFormat="1">
      <c r="A58" s="18" t="s">
        <v>125</v>
      </c>
      <c r="B58" s="19">
        <v>1276</v>
      </c>
      <c r="C58" s="19">
        <v>127</v>
      </c>
      <c r="D58" s="20">
        <v>9.9500000000000005E-2</v>
      </c>
      <c r="E58" s="19">
        <v>67</v>
      </c>
    </row>
    <row r="59" spans="1:5" s="14" customFormat="1">
      <c r="A59" s="18" t="s">
        <v>126</v>
      </c>
      <c r="B59" s="19">
        <v>2199</v>
      </c>
      <c r="C59" s="19">
        <v>242</v>
      </c>
      <c r="D59" s="20">
        <v>0.1101</v>
      </c>
      <c r="E59" s="19">
        <v>169</v>
      </c>
    </row>
    <row r="60" spans="1:5" s="14" customFormat="1">
      <c r="A60" s="18" t="s">
        <v>127</v>
      </c>
      <c r="B60" s="19">
        <v>1004</v>
      </c>
      <c r="C60" s="19">
        <v>168</v>
      </c>
      <c r="D60" s="20">
        <v>0.1673</v>
      </c>
      <c r="E60" s="19">
        <v>104</v>
      </c>
    </row>
    <row r="61" spans="1:5" s="14" customFormat="1">
      <c r="A61" s="18" t="s">
        <v>476</v>
      </c>
      <c r="B61" s="19">
        <v>1377</v>
      </c>
      <c r="C61" s="19">
        <v>232</v>
      </c>
      <c r="D61" s="20">
        <v>0.16850000000000001</v>
      </c>
      <c r="E61" s="19">
        <v>162</v>
      </c>
    </row>
    <row r="62" spans="1:5" s="14" customFormat="1">
      <c r="A62" s="18" t="s">
        <v>477</v>
      </c>
      <c r="B62" s="19">
        <v>1253</v>
      </c>
      <c r="C62" s="19">
        <v>140</v>
      </c>
      <c r="D62" s="20">
        <v>0.11169999999999999</v>
      </c>
      <c r="E62" s="19">
        <v>88</v>
      </c>
    </row>
    <row r="63" spans="1:5" s="14" customFormat="1">
      <c r="A63" s="18" t="s">
        <v>128</v>
      </c>
      <c r="B63" s="19">
        <v>1298</v>
      </c>
      <c r="C63" s="19">
        <v>130</v>
      </c>
      <c r="D63" s="20">
        <v>0.1002</v>
      </c>
      <c r="E63" s="19">
        <v>95</v>
      </c>
    </row>
    <row r="64" spans="1:5" s="14" customFormat="1">
      <c r="A64" s="18" t="s">
        <v>129</v>
      </c>
      <c r="B64" s="19">
        <v>2687</v>
      </c>
      <c r="C64" s="19">
        <v>275</v>
      </c>
      <c r="D64" s="20">
        <v>0.1023</v>
      </c>
      <c r="E64" s="19">
        <v>173</v>
      </c>
    </row>
    <row r="65" spans="1:5" s="14" customFormat="1">
      <c r="A65" s="18" t="s">
        <v>130</v>
      </c>
      <c r="B65" s="19">
        <v>2466</v>
      </c>
      <c r="C65" s="19">
        <v>701</v>
      </c>
      <c r="D65" s="20">
        <v>0.2843</v>
      </c>
      <c r="E65" s="19">
        <v>459</v>
      </c>
    </row>
    <row r="66" spans="1:5" s="22" customFormat="1" ht="34.5" customHeight="1">
      <c r="A66" s="25" t="s">
        <v>145</v>
      </c>
      <c r="B66" s="23">
        <f>SUM(B7:B65)</f>
        <v>56190</v>
      </c>
      <c r="C66" s="23">
        <f>SUM(C7:C65)</f>
        <v>8351</v>
      </c>
      <c r="D66" s="24">
        <f>C66/B66</f>
        <v>0.14862075102331376</v>
      </c>
      <c r="E66" s="23">
        <f>SUM(E7:E65)</f>
        <v>5350</v>
      </c>
    </row>
    <row r="67" spans="1:5" s="22" customFormat="1" ht="34.5" customHeight="1">
      <c r="A67" s="25" t="s">
        <v>16</v>
      </c>
      <c r="B67" s="23">
        <f>SUM(, B66)</f>
        <v>56190</v>
      </c>
      <c r="C67" s="23">
        <f>SUM(, C66)</f>
        <v>8351</v>
      </c>
      <c r="D67" s="24">
        <f>C67/B67</f>
        <v>0.14862075102331376</v>
      </c>
      <c r="E67" s="23">
        <f>SUM(, E66)</f>
        <v>5350</v>
      </c>
    </row>
    <row r="68" spans="1:5" s="14" customFormat="1">
      <c r="A68" s="18" t="s">
        <v>17</v>
      </c>
      <c r="B68" s="18">
        <f>SUM(, B67)</f>
        <v>56190</v>
      </c>
      <c r="C68" s="18">
        <f>SUM(, C67)</f>
        <v>8351</v>
      </c>
      <c r="D68" s="26">
        <f>C68/B68</f>
        <v>0.14862075102331376</v>
      </c>
      <c r="E68" s="18">
        <f>SUM(, E67)</f>
        <v>5350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66" max="16383" man="1"/>
    <brk id="67" max="16383" man="1"/>
    <brk id="68" max="16383" man="1"/>
  </rowBreaks>
  <colBreaks count="1" manualBreakCount="1">
    <brk id="5" max="1048575" man="1"/>
  </colBreak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632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tabColor rgb="FF0000FF"/>
  </sheetPr>
  <dimension ref="A1:Q6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634</v>
      </c>
      <c r="F4" s="47"/>
      <c r="G4" s="47"/>
      <c r="H4" s="47"/>
      <c r="I4" s="47"/>
      <c r="J4" s="47"/>
      <c r="K4" s="47"/>
      <c r="L4" s="47"/>
      <c r="M4" s="47"/>
      <c r="N4" s="47"/>
      <c r="O4" s="47"/>
      <c r="P4" s="47"/>
      <c r="Q4" s="47"/>
    </row>
    <row r="5" spans="1:17" ht="25.5" customHeight="1">
      <c r="E5" s="49" t="s">
        <v>634</v>
      </c>
      <c r="F5" s="49"/>
      <c r="G5" s="49"/>
      <c r="H5" s="49"/>
      <c r="I5" s="49"/>
      <c r="J5" s="49"/>
      <c r="K5" s="49"/>
      <c r="L5" s="49"/>
      <c r="M5" s="49"/>
      <c r="N5" s="49"/>
      <c r="O5" s="49"/>
      <c r="P5" s="49"/>
      <c r="Q5" s="49"/>
    </row>
    <row r="6" spans="1:17" s="12" customFormat="1" ht="150" customHeight="1">
      <c r="B6" s="13" t="s">
        <v>7</v>
      </c>
      <c r="C6" s="13" t="s">
        <v>8</v>
      </c>
      <c r="D6" s="13" t="s">
        <v>9</v>
      </c>
      <c r="E6" s="21" t="s">
        <v>635</v>
      </c>
    </row>
    <row r="7" spans="1:17">
      <c r="A7" s="15" t="s">
        <v>78</v>
      </c>
      <c r="B7" s="16">
        <v>516</v>
      </c>
      <c r="C7" s="16">
        <v>155</v>
      </c>
      <c r="D7" s="17">
        <v>0.3004</v>
      </c>
      <c r="E7" s="16">
        <v>80</v>
      </c>
    </row>
    <row r="8" spans="1:17" s="14" customFormat="1">
      <c r="A8" s="18" t="s">
        <v>79</v>
      </c>
      <c r="B8" s="19">
        <v>616</v>
      </c>
      <c r="C8" s="19">
        <v>137</v>
      </c>
      <c r="D8" s="20">
        <v>0.22239999999999999</v>
      </c>
      <c r="E8" s="19">
        <v>64</v>
      </c>
    </row>
    <row r="9" spans="1:17" s="14" customFormat="1">
      <c r="A9" s="18" t="s">
        <v>80</v>
      </c>
      <c r="B9" s="19">
        <v>596</v>
      </c>
      <c r="C9" s="19">
        <v>85</v>
      </c>
      <c r="D9" s="20">
        <v>0.1426</v>
      </c>
      <c r="E9" s="19">
        <v>41</v>
      </c>
    </row>
    <row r="10" spans="1:17" s="14" customFormat="1">
      <c r="A10" s="18" t="s">
        <v>81</v>
      </c>
      <c r="B10" s="19">
        <v>776</v>
      </c>
      <c r="C10" s="19">
        <v>151</v>
      </c>
      <c r="D10" s="20">
        <v>0.1946</v>
      </c>
      <c r="E10" s="19">
        <v>70</v>
      </c>
    </row>
    <row r="11" spans="1:17" s="14" customFormat="1">
      <c r="A11" s="18" t="s">
        <v>82</v>
      </c>
      <c r="B11" s="19">
        <v>689</v>
      </c>
      <c r="C11" s="19">
        <v>119</v>
      </c>
      <c r="D11" s="20">
        <v>0.17269999999999999</v>
      </c>
      <c r="E11" s="19">
        <v>60</v>
      </c>
    </row>
    <row r="12" spans="1:17" s="14" customFormat="1">
      <c r="A12" s="18" t="s">
        <v>83</v>
      </c>
      <c r="B12" s="19">
        <v>873</v>
      </c>
      <c r="C12" s="19">
        <v>76</v>
      </c>
      <c r="D12" s="20">
        <v>8.7099999999999997E-2</v>
      </c>
      <c r="E12" s="19">
        <v>49</v>
      </c>
    </row>
    <row r="13" spans="1:17" s="14" customFormat="1">
      <c r="A13" s="18" t="s">
        <v>84</v>
      </c>
      <c r="B13" s="19">
        <v>835</v>
      </c>
      <c r="C13" s="19">
        <v>204</v>
      </c>
      <c r="D13" s="20">
        <v>0.24429999999999999</v>
      </c>
      <c r="E13" s="19">
        <v>134</v>
      </c>
    </row>
    <row r="14" spans="1:17" s="14" customFormat="1">
      <c r="A14" s="18" t="s">
        <v>85</v>
      </c>
      <c r="B14" s="19">
        <v>903</v>
      </c>
      <c r="C14" s="19">
        <v>170</v>
      </c>
      <c r="D14" s="20">
        <v>0.1883</v>
      </c>
      <c r="E14" s="19">
        <v>99</v>
      </c>
    </row>
    <row r="15" spans="1:17" s="14" customFormat="1">
      <c r="A15" s="18" t="s">
        <v>86</v>
      </c>
      <c r="B15" s="19">
        <v>989</v>
      </c>
      <c r="C15" s="19">
        <v>74</v>
      </c>
      <c r="D15" s="20">
        <v>7.4800000000000005E-2</v>
      </c>
      <c r="E15" s="19">
        <v>34</v>
      </c>
    </row>
    <row r="16" spans="1:17" s="14" customFormat="1">
      <c r="A16" s="18" t="s">
        <v>87</v>
      </c>
      <c r="B16" s="19">
        <v>1021</v>
      </c>
      <c r="C16" s="19">
        <v>191</v>
      </c>
      <c r="D16" s="20">
        <v>0.18709999999999999</v>
      </c>
      <c r="E16" s="19">
        <v>110</v>
      </c>
    </row>
    <row r="17" spans="1:5" s="14" customFormat="1">
      <c r="A17" s="18" t="s">
        <v>88</v>
      </c>
      <c r="B17" s="19">
        <v>852</v>
      </c>
      <c r="C17" s="19">
        <v>92</v>
      </c>
      <c r="D17" s="20">
        <v>0.108</v>
      </c>
      <c r="E17" s="19">
        <v>40</v>
      </c>
    </row>
    <row r="18" spans="1:5" s="14" customFormat="1">
      <c r="A18" s="18" t="s">
        <v>89</v>
      </c>
      <c r="B18" s="19">
        <v>436</v>
      </c>
      <c r="C18" s="19">
        <v>54</v>
      </c>
      <c r="D18" s="20">
        <v>0.1239</v>
      </c>
      <c r="E18" s="19">
        <v>30</v>
      </c>
    </row>
    <row r="19" spans="1:5" s="14" customFormat="1">
      <c r="A19" s="18" t="s">
        <v>90</v>
      </c>
      <c r="B19" s="19">
        <v>911</v>
      </c>
      <c r="C19" s="19">
        <v>137</v>
      </c>
      <c r="D19" s="20">
        <v>0.15040000000000001</v>
      </c>
      <c r="E19" s="19">
        <v>71</v>
      </c>
    </row>
    <row r="20" spans="1:5" s="14" customFormat="1">
      <c r="A20" s="18" t="s">
        <v>91</v>
      </c>
      <c r="B20" s="19">
        <v>1351</v>
      </c>
      <c r="C20" s="19">
        <v>144</v>
      </c>
      <c r="D20" s="20">
        <v>0.1066</v>
      </c>
      <c r="E20" s="19">
        <v>80</v>
      </c>
    </row>
    <row r="21" spans="1:5" s="14" customFormat="1">
      <c r="A21" s="18" t="s">
        <v>92</v>
      </c>
      <c r="B21" s="19">
        <v>793</v>
      </c>
      <c r="C21" s="19">
        <v>139</v>
      </c>
      <c r="D21" s="20">
        <v>0.17530000000000001</v>
      </c>
      <c r="E21" s="19">
        <v>74</v>
      </c>
    </row>
    <row r="22" spans="1:5" s="14" customFormat="1">
      <c r="A22" s="18" t="s">
        <v>93</v>
      </c>
      <c r="B22" s="19">
        <v>985</v>
      </c>
      <c r="C22" s="19">
        <v>181</v>
      </c>
      <c r="D22" s="20">
        <v>0.18379999999999999</v>
      </c>
      <c r="E22" s="19">
        <v>129</v>
      </c>
    </row>
    <row r="23" spans="1:5" s="14" customFormat="1">
      <c r="A23" s="18" t="s">
        <v>94</v>
      </c>
      <c r="B23" s="19">
        <v>1113</v>
      </c>
      <c r="C23" s="19">
        <v>127</v>
      </c>
      <c r="D23" s="20">
        <v>0.11409999999999999</v>
      </c>
      <c r="E23" s="19">
        <v>59</v>
      </c>
    </row>
    <row r="24" spans="1:5" s="14" customFormat="1">
      <c r="A24" s="18" t="s">
        <v>95</v>
      </c>
      <c r="B24" s="19">
        <v>1076</v>
      </c>
      <c r="C24" s="19">
        <v>56</v>
      </c>
      <c r="D24" s="20">
        <v>5.1999999999999998E-2</v>
      </c>
      <c r="E24" s="19">
        <v>27</v>
      </c>
    </row>
    <row r="25" spans="1:5" s="14" customFormat="1">
      <c r="A25" s="18" t="s">
        <v>96</v>
      </c>
      <c r="B25" s="19">
        <v>846</v>
      </c>
      <c r="C25" s="19">
        <v>56</v>
      </c>
      <c r="D25" s="20">
        <v>6.6199999999999995E-2</v>
      </c>
      <c r="E25" s="19">
        <v>25</v>
      </c>
    </row>
    <row r="26" spans="1:5" s="14" customFormat="1">
      <c r="A26" s="18" t="s">
        <v>97</v>
      </c>
      <c r="B26" s="19">
        <v>652</v>
      </c>
      <c r="C26" s="19">
        <v>63</v>
      </c>
      <c r="D26" s="20">
        <v>9.6600000000000005E-2</v>
      </c>
      <c r="E26" s="19">
        <v>25</v>
      </c>
    </row>
    <row r="27" spans="1:5" s="14" customFormat="1">
      <c r="A27" s="18" t="s">
        <v>260</v>
      </c>
      <c r="B27" s="19">
        <v>737</v>
      </c>
      <c r="C27" s="19">
        <v>144</v>
      </c>
      <c r="D27" s="20">
        <v>0.19539999999999999</v>
      </c>
      <c r="E27" s="19">
        <v>98</v>
      </c>
    </row>
    <row r="28" spans="1:5" s="14" customFormat="1">
      <c r="A28" s="18" t="s">
        <v>98</v>
      </c>
      <c r="B28" s="19">
        <v>714</v>
      </c>
      <c r="C28" s="19">
        <v>50</v>
      </c>
      <c r="D28" s="20">
        <v>7.0000000000000007E-2</v>
      </c>
      <c r="E28" s="19">
        <v>26</v>
      </c>
    </row>
    <row r="29" spans="1:5" s="14" customFormat="1">
      <c r="A29" s="18" t="s">
        <v>99</v>
      </c>
      <c r="B29" s="19">
        <v>712</v>
      </c>
      <c r="C29" s="19">
        <v>84</v>
      </c>
      <c r="D29" s="20">
        <v>0.11799999999999999</v>
      </c>
      <c r="E29" s="19">
        <v>54</v>
      </c>
    </row>
    <row r="30" spans="1:5" s="14" customFormat="1">
      <c r="A30" s="18" t="s">
        <v>100</v>
      </c>
      <c r="B30" s="19">
        <v>1916</v>
      </c>
      <c r="C30" s="19">
        <v>281</v>
      </c>
      <c r="D30" s="20">
        <v>0.1467</v>
      </c>
      <c r="E30" s="19">
        <v>212</v>
      </c>
    </row>
    <row r="31" spans="1:5" s="14" customFormat="1">
      <c r="A31" s="18" t="s">
        <v>101</v>
      </c>
      <c r="B31" s="19">
        <v>1066</v>
      </c>
      <c r="C31" s="19">
        <v>180</v>
      </c>
      <c r="D31" s="20">
        <v>0.16889999999999999</v>
      </c>
      <c r="E31" s="19">
        <v>87</v>
      </c>
    </row>
    <row r="32" spans="1:5" s="14" customFormat="1">
      <c r="A32" s="18" t="s">
        <v>102</v>
      </c>
      <c r="B32" s="19">
        <v>605</v>
      </c>
      <c r="C32" s="19">
        <v>66</v>
      </c>
      <c r="D32" s="20">
        <v>0.1091</v>
      </c>
      <c r="E32" s="19">
        <v>41</v>
      </c>
    </row>
    <row r="33" spans="1:5" s="14" customFormat="1">
      <c r="A33" s="18" t="s">
        <v>103</v>
      </c>
      <c r="B33" s="19">
        <v>663</v>
      </c>
      <c r="C33" s="19">
        <v>142</v>
      </c>
      <c r="D33" s="20">
        <v>0.2142</v>
      </c>
      <c r="E33" s="19">
        <v>71</v>
      </c>
    </row>
    <row r="34" spans="1:5" s="14" customFormat="1">
      <c r="A34" s="18" t="s">
        <v>104</v>
      </c>
      <c r="B34" s="19">
        <v>709</v>
      </c>
      <c r="C34" s="19">
        <v>89</v>
      </c>
      <c r="D34" s="20">
        <v>0.1255</v>
      </c>
      <c r="E34" s="19">
        <v>46</v>
      </c>
    </row>
    <row r="35" spans="1:5" s="14" customFormat="1">
      <c r="A35" s="18" t="s">
        <v>105</v>
      </c>
      <c r="B35" s="19">
        <v>533</v>
      </c>
      <c r="C35" s="19">
        <v>75</v>
      </c>
      <c r="D35" s="20">
        <v>0.14069999999999999</v>
      </c>
      <c r="E35" s="19">
        <v>46</v>
      </c>
    </row>
    <row r="36" spans="1:5" s="14" customFormat="1">
      <c r="A36" s="18" t="s">
        <v>106</v>
      </c>
      <c r="B36" s="19">
        <v>660</v>
      </c>
      <c r="C36" s="19">
        <v>98</v>
      </c>
      <c r="D36" s="20">
        <v>0.14849999999999999</v>
      </c>
      <c r="E36" s="19">
        <v>81</v>
      </c>
    </row>
    <row r="37" spans="1:5" s="14" customFormat="1">
      <c r="A37" s="18" t="s">
        <v>107</v>
      </c>
      <c r="B37" s="19">
        <v>522</v>
      </c>
      <c r="C37" s="19">
        <v>96</v>
      </c>
      <c r="D37" s="20">
        <v>0.18390000000000001</v>
      </c>
      <c r="E37" s="19">
        <v>55</v>
      </c>
    </row>
    <row r="38" spans="1:5" s="14" customFormat="1">
      <c r="A38" s="18" t="s">
        <v>108</v>
      </c>
      <c r="B38" s="19">
        <v>554</v>
      </c>
      <c r="C38" s="19">
        <v>59</v>
      </c>
      <c r="D38" s="20">
        <v>0.1065</v>
      </c>
      <c r="E38" s="19">
        <v>22</v>
      </c>
    </row>
    <row r="39" spans="1:5" s="14" customFormat="1">
      <c r="A39" s="18" t="s">
        <v>109</v>
      </c>
      <c r="B39" s="19">
        <v>490</v>
      </c>
      <c r="C39" s="19">
        <v>36</v>
      </c>
      <c r="D39" s="20">
        <v>7.3499999999999996E-2</v>
      </c>
      <c r="E39" s="19">
        <v>15</v>
      </c>
    </row>
    <row r="40" spans="1:5" s="14" customFormat="1">
      <c r="A40" s="18" t="s">
        <v>110</v>
      </c>
      <c r="B40" s="19">
        <v>543</v>
      </c>
      <c r="C40" s="19">
        <v>69</v>
      </c>
      <c r="D40" s="20">
        <v>0.12709999999999999</v>
      </c>
      <c r="E40" s="19">
        <v>45</v>
      </c>
    </row>
    <row r="41" spans="1:5" s="14" customFormat="1">
      <c r="A41" s="18" t="s">
        <v>111</v>
      </c>
      <c r="B41" s="19">
        <v>599</v>
      </c>
      <c r="C41" s="19">
        <v>96</v>
      </c>
      <c r="D41" s="20">
        <v>0.1603</v>
      </c>
      <c r="E41" s="19">
        <v>56</v>
      </c>
    </row>
    <row r="42" spans="1:5" s="14" customFormat="1">
      <c r="A42" s="18" t="s">
        <v>473</v>
      </c>
      <c r="B42" s="19">
        <v>1227</v>
      </c>
      <c r="C42" s="19">
        <v>175</v>
      </c>
      <c r="D42" s="20">
        <v>0.1426</v>
      </c>
      <c r="E42" s="19">
        <v>118</v>
      </c>
    </row>
    <row r="43" spans="1:5" s="14" customFormat="1">
      <c r="A43" s="18" t="s">
        <v>112</v>
      </c>
      <c r="B43" s="19">
        <v>881</v>
      </c>
      <c r="C43" s="19">
        <v>104</v>
      </c>
      <c r="D43" s="20">
        <v>0.11799999999999999</v>
      </c>
      <c r="E43" s="19">
        <v>68</v>
      </c>
    </row>
    <row r="44" spans="1:5" s="14" customFormat="1">
      <c r="A44" s="18" t="s">
        <v>474</v>
      </c>
      <c r="B44" s="19">
        <v>904</v>
      </c>
      <c r="C44" s="19">
        <v>188</v>
      </c>
      <c r="D44" s="20">
        <v>0.20799999999999999</v>
      </c>
      <c r="E44" s="19">
        <v>134</v>
      </c>
    </row>
    <row r="45" spans="1:5" s="14" customFormat="1">
      <c r="A45" s="18" t="s">
        <v>475</v>
      </c>
      <c r="B45" s="19">
        <v>878</v>
      </c>
      <c r="C45" s="19">
        <v>152</v>
      </c>
      <c r="D45" s="20">
        <v>0.1731</v>
      </c>
      <c r="E45" s="19">
        <v>88</v>
      </c>
    </row>
    <row r="46" spans="1:5" s="14" customFormat="1">
      <c r="A46" s="18" t="s">
        <v>113</v>
      </c>
      <c r="B46" s="19">
        <v>546</v>
      </c>
      <c r="C46" s="19">
        <v>109</v>
      </c>
      <c r="D46" s="20">
        <v>0.1996</v>
      </c>
      <c r="E46" s="19">
        <v>58</v>
      </c>
    </row>
    <row r="47" spans="1:5" s="14" customFormat="1">
      <c r="A47" s="18" t="s">
        <v>114</v>
      </c>
      <c r="B47" s="19">
        <v>752</v>
      </c>
      <c r="C47" s="19">
        <v>159</v>
      </c>
      <c r="D47" s="20">
        <v>0.2114</v>
      </c>
      <c r="E47" s="19">
        <v>87</v>
      </c>
    </row>
    <row r="48" spans="1:5" s="14" customFormat="1">
      <c r="A48" s="18" t="s">
        <v>115</v>
      </c>
      <c r="B48" s="19">
        <v>732</v>
      </c>
      <c r="C48" s="19">
        <v>82</v>
      </c>
      <c r="D48" s="20">
        <v>0.112</v>
      </c>
      <c r="E48" s="19">
        <v>49</v>
      </c>
    </row>
    <row r="49" spans="1:5" s="14" customFormat="1">
      <c r="A49" s="18" t="s">
        <v>116</v>
      </c>
      <c r="B49" s="19">
        <v>943</v>
      </c>
      <c r="C49" s="19">
        <v>122</v>
      </c>
      <c r="D49" s="20">
        <v>0.12939999999999999</v>
      </c>
      <c r="E49" s="19">
        <v>51</v>
      </c>
    </row>
    <row r="50" spans="1:5" s="14" customFormat="1">
      <c r="A50" s="18" t="s">
        <v>117</v>
      </c>
      <c r="B50" s="19">
        <v>851</v>
      </c>
      <c r="C50" s="19">
        <v>136</v>
      </c>
      <c r="D50" s="20">
        <v>0.1598</v>
      </c>
      <c r="E50" s="19">
        <v>75</v>
      </c>
    </row>
    <row r="51" spans="1:5" s="14" customFormat="1">
      <c r="A51" s="18" t="s">
        <v>118</v>
      </c>
      <c r="B51" s="19">
        <v>440</v>
      </c>
      <c r="C51" s="19">
        <v>70</v>
      </c>
      <c r="D51" s="20">
        <v>0.15909999999999999</v>
      </c>
      <c r="E51" s="19">
        <v>35</v>
      </c>
    </row>
    <row r="52" spans="1:5" s="14" customFormat="1">
      <c r="A52" s="18" t="s">
        <v>119</v>
      </c>
      <c r="B52" s="19">
        <v>516</v>
      </c>
      <c r="C52" s="19">
        <v>102</v>
      </c>
      <c r="D52" s="20">
        <v>0.19769999999999999</v>
      </c>
      <c r="E52" s="19">
        <v>61</v>
      </c>
    </row>
    <row r="53" spans="1:5" s="14" customFormat="1">
      <c r="A53" s="18" t="s">
        <v>120</v>
      </c>
      <c r="B53" s="19">
        <v>2083</v>
      </c>
      <c r="C53" s="19">
        <v>267</v>
      </c>
      <c r="D53" s="20">
        <v>0.12820000000000001</v>
      </c>
      <c r="E53" s="19">
        <v>183</v>
      </c>
    </row>
    <row r="54" spans="1:5" s="14" customFormat="1">
      <c r="A54" s="18" t="s">
        <v>121</v>
      </c>
      <c r="B54" s="19">
        <v>1199</v>
      </c>
      <c r="C54" s="19">
        <v>230</v>
      </c>
      <c r="D54" s="20">
        <v>0.1918</v>
      </c>
      <c r="E54" s="19">
        <v>135</v>
      </c>
    </row>
    <row r="55" spans="1:5" s="14" customFormat="1">
      <c r="A55" s="18" t="s">
        <v>122</v>
      </c>
      <c r="B55" s="19">
        <v>1313</v>
      </c>
      <c r="C55" s="19">
        <v>192</v>
      </c>
      <c r="D55" s="20">
        <v>0.1462</v>
      </c>
      <c r="E55" s="19">
        <v>134</v>
      </c>
    </row>
    <row r="56" spans="1:5" s="14" customFormat="1">
      <c r="A56" s="18" t="s">
        <v>123</v>
      </c>
      <c r="B56" s="19">
        <v>500</v>
      </c>
      <c r="C56" s="19">
        <v>99</v>
      </c>
      <c r="D56" s="20">
        <v>0.19800000000000001</v>
      </c>
      <c r="E56" s="19">
        <v>49</v>
      </c>
    </row>
    <row r="57" spans="1:5" s="14" customFormat="1">
      <c r="A57" s="18" t="s">
        <v>124</v>
      </c>
      <c r="B57" s="19">
        <v>1013</v>
      </c>
      <c r="C57" s="19">
        <v>173</v>
      </c>
      <c r="D57" s="20">
        <v>0.17080000000000001</v>
      </c>
      <c r="E57" s="19">
        <v>123</v>
      </c>
    </row>
    <row r="58" spans="1:5" s="14" customFormat="1">
      <c r="A58" s="18" t="s">
        <v>125</v>
      </c>
      <c r="B58" s="19">
        <v>1276</v>
      </c>
      <c r="C58" s="19">
        <v>127</v>
      </c>
      <c r="D58" s="20">
        <v>9.9500000000000005E-2</v>
      </c>
      <c r="E58" s="19">
        <v>57</v>
      </c>
    </row>
    <row r="59" spans="1:5" s="14" customFormat="1">
      <c r="A59" s="18" t="s">
        <v>126</v>
      </c>
      <c r="B59" s="19">
        <v>2199</v>
      </c>
      <c r="C59" s="19">
        <v>242</v>
      </c>
      <c r="D59" s="20">
        <v>0.1101</v>
      </c>
      <c r="E59" s="19">
        <v>158</v>
      </c>
    </row>
    <row r="60" spans="1:5" s="14" customFormat="1">
      <c r="A60" s="18" t="s">
        <v>127</v>
      </c>
      <c r="B60" s="19">
        <v>1004</v>
      </c>
      <c r="C60" s="19">
        <v>168</v>
      </c>
      <c r="D60" s="20">
        <v>0.1673</v>
      </c>
      <c r="E60" s="19">
        <v>100</v>
      </c>
    </row>
    <row r="61" spans="1:5" s="14" customFormat="1">
      <c r="A61" s="18" t="s">
        <v>476</v>
      </c>
      <c r="B61" s="19">
        <v>1377</v>
      </c>
      <c r="C61" s="19">
        <v>232</v>
      </c>
      <c r="D61" s="20">
        <v>0.16850000000000001</v>
      </c>
      <c r="E61" s="19">
        <v>158</v>
      </c>
    </row>
    <row r="62" spans="1:5" s="14" customFormat="1">
      <c r="A62" s="18" t="s">
        <v>477</v>
      </c>
      <c r="B62" s="19">
        <v>1253</v>
      </c>
      <c r="C62" s="19">
        <v>140</v>
      </c>
      <c r="D62" s="20">
        <v>0.11169999999999999</v>
      </c>
      <c r="E62" s="19">
        <v>84</v>
      </c>
    </row>
    <row r="63" spans="1:5" s="14" customFormat="1">
      <c r="A63" s="18" t="s">
        <v>128</v>
      </c>
      <c r="B63" s="19">
        <v>1298</v>
      </c>
      <c r="C63" s="19">
        <v>130</v>
      </c>
      <c r="D63" s="20">
        <v>0.1002</v>
      </c>
      <c r="E63" s="19">
        <v>90</v>
      </c>
    </row>
    <row r="64" spans="1:5" s="14" customFormat="1">
      <c r="A64" s="18" t="s">
        <v>129</v>
      </c>
      <c r="B64" s="19">
        <v>2687</v>
      </c>
      <c r="C64" s="19">
        <v>275</v>
      </c>
      <c r="D64" s="20">
        <v>0.1023</v>
      </c>
      <c r="E64" s="19">
        <v>164</v>
      </c>
    </row>
    <row r="65" spans="1:5" s="14" customFormat="1">
      <c r="A65" s="18" t="s">
        <v>130</v>
      </c>
      <c r="B65" s="19">
        <v>2466</v>
      </c>
      <c r="C65" s="19">
        <v>701</v>
      </c>
      <c r="D65" s="20">
        <v>0.2843</v>
      </c>
      <c r="E65" s="19">
        <v>413</v>
      </c>
    </row>
    <row r="66" spans="1:5" s="22" customFormat="1" ht="34.5" customHeight="1">
      <c r="A66" s="25" t="s">
        <v>145</v>
      </c>
      <c r="B66" s="23">
        <f>SUM(B7:B65)</f>
        <v>56190</v>
      </c>
      <c r="C66" s="23">
        <f>SUM(C7:C65)</f>
        <v>8351</v>
      </c>
      <c r="D66" s="24">
        <f>C66/B66</f>
        <v>0.14862075102331376</v>
      </c>
      <c r="E66" s="23">
        <f>SUM(E7:E65)</f>
        <v>4928</v>
      </c>
    </row>
    <row r="67" spans="1:5" s="22" customFormat="1" ht="34.5" customHeight="1">
      <c r="A67" s="25" t="s">
        <v>16</v>
      </c>
      <c r="B67" s="23">
        <f>SUM(, B66)</f>
        <v>56190</v>
      </c>
      <c r="C67" s="23">
        <f>SUM(, C66)</f>
        <v>8351</v>
      </c>
      <c r="D67" s="24">
        <f>C67/B67</f>
        <v>0.14862075102331376</v>
      </c>
      <c r="E67" s="23">
        <f>SUM(, E66)</f>
        <v>4928</v>
      </c>
    </row>
    <row r="68" spans="1:5" s="14" customFormat="1">
      <c r="A68" s="18" t="s">
        <v>17</v>
      </c>
      <c r="B68" s="18">
        <f>SUM(, B67)</f>
        <v>56190</v>
      </c>
      <c r="C68" s="18">
        <f>SUM(, C67)</f>
        <v>8351</v>
      </c>
      <c r="D68" s="26">
        <f>C68/B68</f>
        <v>0.14862075102331376</v>
      </c>
      <c r="E68" s="18">
        <f>SUM(, E67)</f>
        <v>4928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66" max="16383" man="1"/>
    <brk id="67" max="16383" man="1"/>
    <brk id="68" max="16383" man="1"/>
  </rowBreaks>
  <colBreaks count="1" manualBreakCount="1">
    <brk id="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634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tabColor rgb="FFFF0000"/>
  </sheetPr>
  <dimension ref="A1:Q6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636</v>
      </c>
      <c r="F4" s="47"/>
      <c r="G4" s="47"/>
      <c r="H4" s="47"/>
      <c r="I4" s="47"/>
      <c r="J4" s="47"/>
      <c r="K4" s="47"/>
      <c r="L4" s="47"/>
      <c r="M4" s="47"/>
      <c r="N4" s="47"/>
      <c r="O4" s="47"/>
      <c r="P4" s="47"/>
      <c r="Q4" s="47"/>
    </row>
    <row r="5" spans="1:17" ht="25.5" customHeight="1">
      <c r="E5" s="49" t="s">
        <v>636</v>
      </c>
      <c r="F5" s="49"/>
      <c r="G5" s="49"/>
      <c r="H5" s="49"/>
      <c r="I5" s="49"/>
      <c r="J5" s="49"/>
      <c r="K5" s="49"/>
      <c r="L5" s="49"/>
      <c r="M5" s="49"/>
      <c r="N5" s="49"/>
      <c r="O5" s="49"/>
      <c r="P5" s="49"/>
      <c r="Q5" s="49"/>
    </row>
    <row r="6" spans="1:17" s="12" customFormat="1" ht="150" customHeight="1">
      <c r="B6" s="13" t="s">
        <v>7</v>
      </c>
      <c r="C6" s="13" t="s">
        <v>8</v>
      </c>
      <c r="D6" s="13" t="s">
        <v>9</v>
      </c>
      <c r="E6" s="21" t="s">
        <v>637</v>
      </c>
    </row>
    <row r="7" spans="1:17">
      <c r="A7" s="15" t="s">
        <v>78</v>
      </c>
      <c r="B7" s="16">
        <v>516</v>
      </c>
      <c r="C7" s="16">
        <v>155</v>
      </c>
      <c r="D7" s="17">
        <v>0.3004</v>
      </c>
      <c r="E7" s="16">
        <v>85</v>
      </c>
    </row>
    <row r="8" spans="1:17" s="14" customFormat="1">
      <c r="A8" s="18" t="s">
        <v>79</v>
      </c>
      <c r="B8" s="19">
        <v>616</v>
      </c>
      <c r="C8" s="19">
        <v>137</v>
      </c>
      <c r="D8" s="20">
        <v>0.22239999999999999</v>
      </c>
      <c r="E8" s="19">
        <v>69</v>
      </c>
    </row>
    <row r="9" spans="1:17" s="14" customFormat="1">
      <c r="A9" s="18" t="s">
        <v>80</v>
      </c>
      <c r="B9" s="19">
        <v>596</v>
      </c>
      <c r="C9" s="19">
        <v>85</v>
      </c>
      <c r="D9" s="20">
        <v>0.1426</v>
      </c>
      <c r="E9" s="19">
        <v>44</v>
      </c>
    </row>
    <row r="10" spans="1:17" s="14" customFormat="1">
      <c r="A10" s="18" t="s">
        <v>81</v>
      </c>
      <c r="B10" s="19">
        <v>776</v>
      </c>
      <c r="C10" s="19">
        <v>151</v>
      </c>
      <c r="D10" s="20">
        <v>0.1946</v>
      </c>
      <c r="E10" s="19">
        <v>70</v>
      </c>
    </row>
    <row r="11" spans="1:17" s="14" customFormat="1">
      <c r="A11" s="18" t="s">
        <v>82</v>
      </c>
      <c r="B11" s="19">
        <v>689</v>
      </c>
      <c r="C11" s="19">
        <v>119</v>
      </c>
      <c r="D11" s="20">
        <v>0.17269999999999999</v>
      </c>
      <c r="E11" s="19">
        <v>65</v>
      </c>
    </row>
    <row r="12" spans="1:17" s="14" customFormat="1">
      <c r="A12" s="18" t="s">
        <v>83</v>
      </c>
      <c r="B12" s="19">
        <v>873</v>
      </c>
      <c r="C12" s="19">
        <v>76</v>
      </c>
      <c r="D12" s="20">
        <v>8.7099999999999997E-2</v>
      </c>
      <c r="E12" s="19">
        <v>52</v>
      </c>
    </row>
    <row r="13" spans="1:17" s="14" customFormat="1">
      <c r="A13" s="18" t="s">
        <v>84</v>
      </c>
      <c r="B13" s="19">
        <v>835</v>
      </c>
      <c r="C13" s="19">
        <v>204</v>
      </c>
      <c r="D13" s="20">
        <v>0.24429999999999999</v>
      </c>
      <c r="E13" s="19">
        <v>145</v>
      </c>
    </row>
    <row r="14" spans="1:17" s="14" customFormat="1">
      <c r="A14" s="18" t="s">
        <v>85</v>
      </c>
      <c r="B14" s="19">
        <v>903</v>
      </c>
      <c r="C14" s="19">
        <v>170</v>
      </c>
      <c r="D14" s="20">
        <v>0.1883</v>
      </c>
      <c r="E14" s="19">
        <v>106</v>
      </c>
    </row>
    <row r="15" spans="1:17" s="14" customFormat="1">
      <c r="A15" s="18" t="s">
        <v>86</v>
      </c>
      <c r="B15" s="19">
        <v>989</v>
      </c>
      <c r="C15" s="19">
        <v>74</v>
      </c>
      <c r="D15" s="20">
        <v>7.4800000000000005E-2</v>
      </c>
      <c r="E15" s="19">
        <v>37</v>
      </c>
    </row>
    <row r="16" spans="1:17" s="14" customFormat="1">
      <c r="A16" s="18" t="s">
        <v>87</v>
      </c>
      <c r="B16" s="19">
        <v>1021</v>
      </c>
      <c r="C16" s="19">
        <v>191</v>
      </c>
      <c r="D16" s="20">
        <v>0.18709999999999999</v>
      </c>
      <c r="E16" s="19">
        <v>113</v>
      </c>
    </row>
    <row r="17" spans="1:5" s="14" customFormat="1">
      <c r="A17" s="18" t="s">
        <v>88</v>
      </c>
      <c r="B17" s="19">
        <v>852</v>
      </c>
      <c r="C17" s="19">
        <v>92</v>
      </c>
      <c r="D17" s="20">
        <v>0.108</v>
      </c>
      <c r="E17" s="19">
        <v>40</v>
      </c>
    </row>
    <row r="18" spans="1:5" s="14" customFormat="1">
      <c r="A18" s="18" t="s">
        <v>89</v>
      </c>
      <c r="B18" s="19">
        <v>436</v>
      </c>
      <c r="C18" s="19">
        <v>54</v>
      </c>
      <c r="D18" s="20">
        <v>0.1239</v>
      </c>
      <c r="E18" s="19">
        <v>33</v>
      </c>
    </row>
    <row r="19" spans="1:5" s="14" customFormat="1">
      <c r="A19" s="18" t="s">
        <v>90</v>
      </c>
      <c r="B19" s="19">
        <v>911</v>
      </c>
      <c r="C19" s="19">
        <v>137</v>
      </c>
      <c r="D19" s="20">
        <v>0.15040000000000001</v>
      </c>
      <c r="E19" s="19">
        <v>72</v>
      </c>
    </row>
    <row r="20" spans="1:5" s="14" customFormat="1">
      <c r="A20" s="18" t="s">
        <v>91</v>
      </c>
      <c r="B20" s="19">
        <v>1351</v>
      </c>
      <c r="C20" s="19">
        <v>144</v>
      </c>
      <c r="D20" s="20">
        <v>0.1066</v>
      </c>
      <c r="E20" s="19">
        <v>78</v>
      </c>
    </row>
    <row r="21" spans="1:5" s="14" customFormat="1">
      <c r="A21" s="18" t="s">
        <v>92</v>
      </c>
      <c r="B21" s="19">
        <v>793</v>
      </c>
      <c r="C21" s="19">
        <v>139</v>
      </c>
      <c r="D21" s="20">
        <v>0.17530000000000001</v>
      </c>
      <c r="E21" s="19">
        <v>75</v>
      </c>
    </row>
    <row r="22" spans="1:5" s="14" customFormat="1">
      <c r="A22" s="18" t="s">
        <v>93</v>
      </c>
      <c r="B22" s="19">
        <v>985</v>
      </c>
      <c r="C22" s="19">
        <v>181</v>
      </c>
      <c r="D22" s="20">
        <v>0.18379999999999999</v>
      </c>
      <c r="E22" s="19">
        <v>142</v>
      </c>
    </row>
    <row r="23" spans="1:5" s="14" customFormat="1">
      <c r="A23" s="18" t="s">
        <v>94</v>
      </c>
      <c r="B23" s="19">
        <v>1113</v>
      </c>
      <c r="C23" s="19">
        <v>127</v>
      </c>
      <c r="D23" s="20">
        <v>0.11409999999999999</v>
      </c>
      <c r="E23" s="19">
        <v>59</v>
      </c>
    </row>
    <row r="24" spans="1:5" s="14" customFormat="1">
      <c r="A24" s="18" t="s">
        <v>95</v>
      </c>
      <c r="B24" s="19">
        <v>1076</v>
      </c>
      <c r="C24" s="19">
        <v>56</v>
      </c>
      <c r="D24" s="20">
        <v>5.1999999999999998E-2</v>
      </c>
      <c r="E24" s="19">
        <v>24</v>
      </c>
    </row>
    <row r="25" spans="1:5" s="14" customFormat="1">
      <c r="A25" s="18" t="s">
        <v>96</v>
      </c>
      <c r="B25" s="19">
        <v>846</v>
      </c>
      <c r="C25" s="19">
        <v>56</v>
      </c>
      <c r="D25" s="20">
        <v>6.6199999999999995E-2</v>
      </c>
      <c r="E25" s="19">
        <v>31</v>
      </c>
    </row>
    <row r="26" spans="1:5" s="14" customFormat="1">
      <c r="A26" s="18" t="s">
        <v>97</v>
      </c>
      <c r="B26" s="19">
        <v>652</v>
      </c>
      <c r="C26" s="19">
        <v>63</v>
      </c>
      <c r="D26" s="20">
        <v>9.6600000000000005E-2</v>
      </c>
      <c r="E26" s="19">
        <v>31</v>
      </c>
    </row>
    <row r="27" spans="1:5" s="14" customFormat="1">
      <c r="A27" s="18" t="s">
        <v>260</v>
      </c>
      <c r="B27" s="19">
        <v>737</v>
      </c>
      <c r="C27" s="19">
        <v>144</v>
      </c>
      <c r="D27" s="20">
        <v>0.19539999999999999</v>
      </c>
      <c r="E27" s="19">
        <v>104</v>
      </c>
    </row>
    <row r="28" spans="1:5" s="14" customFormat="1">
      <c r="A28" s="18" t="s">
        <v>98</v>
      </c>
      <c r="B28" s="19">
        <v>714</v>
      </c>
      <c r="C28" s="19">
        <v>50</v>
      </c>
      <c r="D28" s="20">
        <v>7.0000000000000007E-2</v>
      </c>
      <c r="E28" s="19">
        <v>28</v>
      </c>
    </row>
    <row r="29" spans="1:5" s="14" customFormat="1">
      <c r="A29" s="18" t="s">
        <v>99</v>
      </c>
      <c r="B29" s="19">
        <v>712</v>
      </c>
      <c r="C29" s="19">
        <v>84</v>
      </c>
      <c r="D29" s="20">
        <v>0.11799999999999999</v>
      </c>
      <c r="E29" s="19">
        <v>58</v>
      </c>
    </row>
    <row r="30" spans="1:5" s="14" customFormat="1">
      <c r="A30" s="18" t="s">
        <v>100</v>
      </c>
      <c r="B30" s="19">
        <v>1916</v>
      </c>
      <c r="C30" s="19">
        <v>281</v>
      </c>
      <c r="D30" s="20">
        <v>0.1467</v>
      </c>
      <c r="E30" s="19">
        <v>218</v>
      </c>
    </row>
    <row r="31" spans="1:5" s="14" customFormat="1">
      <c r="A31" s="18" t="s">
        <v>101</v>
      </c>
      <c r="B31" s="19">
        <v>1066</v>
      </c>
      <c r="C31" s="19">
        <v>180</v>
      </c>
      <c r="D31" s="20">
        <v>0.16889999999999999</v>
      </c>
      <c r="E31" s="19">
        <v>96</v>
      </c>
    </row>
    <row r="32" spans="1:5" s="14" customFormat="1">
      <c r="A32" s="18" t="s">
        <v>102</v>
      </c>
      <c r="B32" s="19">
        <v>605</v>
      </c>
      <c r="C32" s="19">
        <v>66</v>
      </c>
      <c r="D32" s="20">
        <v>0.1091</v>
      </c>
      <c r="E32" s="19">
        <v>40</v>
      </c>
    </row>
    <row r="33" spans="1:5" s="14" customFormat="1">
      <c r="A33" s="18" t="s">
        <v>103</v>
      </c>
      <c r="B33" s="19">
        <v>663</v>
      </c>
      <c r="C33" s="19">
        <v>142</v>
      </c>
      <c r="D33" s="20">
        <v>0.2142</v>
      </c>
      <c r="E33" s="19">
        <v>79</v>
      </c>
    </row>
    <row r="34" spans="1:5" s="14" customFormat="1">
      <c r="A34" s="18" t="s">
        <v>104</v>
      </c>
      <c r="B34" s="19">
        <v>709</v>
      </c>
      <c r="C34" s="19">
        <v>89</v>
      </c>
      <c r="D34" s="20">
        <v>0.1255</v>
      </c>
      <c r="E34" s="19">
        <v>52</v>
      </c>
    </row>
    <row r="35" spans="1:5" s="14" customFormat="1">
      <c r="A35" s="18" t="s">
        <v>105</v>
      </c>
      <c r="B35" s="19">
        <v>533</v>
      </c>
      <c r="C35" s="19">
        <v>75</v>
      </c>
      <c r="D35" s="20">
        <v>0.14069999999999999</v>
      </c>
      <c r="E35" s="19">
        <v>52</v>
      </c>
    </row>
    <row r="36" spans="1:5" s="14" customFormat="1">
      <c r="A36" s="18" t="s">
        <v>106</v>
      </c>
      <c r="B36" s="19">
        <v>660</v>
      </c>
      <c r="C36" s="19">
        <v>98</v>
      </c>
      <c r="D36" s="20">
        <v>0.14849999999999999</v>
      </c>
      <c r="E36" s="19">
        <v>79</v>
      </c>
    </row>
    <row r="37" spans="1:5" s="14" customFormat="1">
      <c r="A37" s="18" t="s">
        <v>107</v>
      </c>
      <c r="B37" s="19">
        <v>522</v>
      </c>
      <c r="C37" s="19">
        <v>96</v>
      </c>
      <c r="D37" s="20">
        <v>0.18390000000000001</v>
      </c>
      <c r="E37" s="19">
        <v>52</v>
      </c>
    </row>
    <row r="38" spans="1:5" s="14" customFormat="1">
      <c r="A38" s="18" t="s">
        <v>108</v>
      </c>
      <c r="B38" s="19">
        <v>554</v>
      </c>
      <c r="C38" s="19">
        <v>59</v>
      </c>
      <c r="D38" s="20">
        <v>0.1065</v>
      </c>
      <c r="E38" s="19">
        <v>27</v>
      </c>
    </row>
    <row r="39" spans="1:5" s="14" customFormat="1">
      <c r="A39" s="18" t="s">
        <v>109</v>
      </c>
      <c r="B39" s="19">
        <v>490</v>
      </c>
      <c r="C39" s="19">
        <v>36</v>
      </c>
      <c r="D39" s="20">
        <v>7.3499999999999996E-2</v>
      </c>
      <c r="E39" s="19">
        <v>15</v>
      </c>
    </row>
    <row r="40" spans="1:5" s="14" customFormat="1">
      <c r="A40" s="18" t="s">
        <v>110</v>
      </c>
      <c r="B40" s="19">
        <v>543</v>
      </c>
      <c r="C40" s="19">
        <v>69</v>
      </c>
      <c r="D40" s="20">
        <v>0.12709999999999999</v>
      </c>
      <c r="E40" s="19">
        <v>49</v>
      </c>
    </row>
    <row r="41" spans="1:5" s="14" customFormat="1">
      <c r="A41" s="18" t="s">
        <v>111</v>
      </c>
      <c r="B41" s="19">
        <v>599</v>
      </c>
      <c r="C41" s="19">
        <v>96</v>
      </c>
      <c r="D41" s="20">
        <v>0.1603</v>
      </c>
      <c r="E41" s="19">
        <v>60</v>
      </c>
    </row>
    <row r="42" spans="1:5" s="14" customFormat="1">
      <c r="A42" s="18" t="s">
        <v>473</v>
      </c>
      <c r="B42" s="19">
        <v>1227</v>
      </c>
      <c r="C42" s="19">
        <v>175</v>
      </c>
      <c r="D42" s="20">
        <v>0.1426</v>
      </c>
      <c r="E42" s="19">
        <v>126</v>
      </c>
    </row>
    <row r="43" spans="1:5" s="14" customFormat="1">
      <c r="A43" s="18" t="s">
        <v>112</v>
      </c>
      <c r="B43" s="19">
        <v>881</v>
      </c>
      <c r="C43" s="19">
        <v>104</v>
      </c>
      <c r="D43" s="20">
        <v>0.11799999999999999</v>
      </c>
      <c r="E43" s="19">
        <v>69</v>
      </c>
    </row>
    <row r="44" spans="1:5" s="14" customFormat="1">
      <c r="A44" s="18" t="s">
        <v>474</v>
      </c>
      <c r="B44" s="19">
        <v>904</v>
      </c>
      <c r="C44" s="19">
        <v>188</v>
      </c>
      <c r="D44" s="20">
        <v>0.20799999999999999</v>
      </c>
      <c r="E44" s="19">
        <v>138</v>
      </c>
    </row>
    <row r="45" spans="1:5" s="14" customFormat="1">
      <c r="A45" s="18" t="s">
        <v>475</v>
      </c>
      <c r="B45" s="19">
        <v>878</v>
      </c>
      <c r="C45" s="19">
        <v>152</v>
      </c>
      <c r="D45" s="20">
        <v>0.1731</v>
      </c>
      <c r="E45" s="19">
        <v>101</v>
      </c>
    </row>
    <row r="46" spans="1:5" s="14" customFormat="1">
      <c r="A46" s="18" t="s">
        <v>113</v>
      </c>
      <c r="B46" s="19">
        <v>546</v>
      </c>
      <c r="C46" s="19">
        <v>109</v>
      </c>
      <c r="D46" s="20">
        <v>0.1996</v>
      </c>
      <c r="E46" s="19">
        <v>56</v>
      </c>
    </row>
    <row r="47" spans="1:5" s="14" customFormat="1">
      <c r="A47" s="18" t="s">
        <v>114</v>
      </c>
      <c r="B47" s="19">
        <v>752</v>
      </c>
      <c r="C47" s="19">
        <v>159</v>
      </c>
      <c r="D47" s="20">
        <v>0.2114</v>
      </c>
      <c r="E47" s="19">
        <v>99</v>
      </c>
    </row>
    <row r="48" spans="1:5" s="14" customFormat="1">
      <c r="A48" s="18" t="s">
        <v>115</v>
      </c>
      <c r="B48" s="19">
        <v>732</v>
      </c>
      <c r="C48" s="19">
        <v>82</v>
      </c>
      <c r="D48" s="20">
        <v>0.112</v>
      </c>
      <c r="E48" s="19">
        <v>53</v>
      </c>
    </row>
    <row r="49" spans="1:5" s="14" customFormat="1">
      <c r="A49" s="18" t="s">
        <v>116</v>
      </c>
      <c r="B49" s="19">
        <v>943</v>
      </c>
      <c r="C49" s="19">
        <v>122</v>
      </c>
      <c r="D49" s="20">
        <v>0.12939999999999999</v>
      </c>
      <c r="E49" s="19">
        <v>62</v>
      </c>
    </row>
    <row r="50" spans="1:5" s="14" customFormat="1">
      <c r="A50" s="18" t="s">
        <v>117</v>
      </c>
      <c r="B50" s="19">
        <v>851</v>
      </c>
      <c r="C50" s="19">
        <v>136</v>
      </c>
      <c r="D50" s="20">
        <v>0.1598</v>
      </c>
      <c r="E50" s="19">
        <v>78</v>
      </c>
    </row>
    <row r="51" spans="1:5" s="14" customFormat="1">
      <c r="A51" s="18" t="s">
        <v>118</v>
      </c>
      <c r="B51" s="19">
        <v>440</v>
      </c>
      <c r="C51" s="19">
        <v>70</v>
      </c>
      <c r="D51" s="20">
        <v>0.15909999999999999</v>
      </c>
      <c r="E51" s="19">
        <v>37</v>
      </c>
    </row>
    <row r="52" spans="1:5" s="14" customFormat="1">
      <c r="A52" s="18" t="s">
        <v>119</v>
      </c>
      <c r="B52" s="19">
        <v>516</v>
      </c>
      <c r="C52" s="19">
        <v>102</v>
      </c>
      <c r="D52" s="20">
        <v>0.19769999999999999</v>
      </c>
      <c r="E52" s="19">
        <v>60</v>
      </c>
    </row>
    <row r="53" spans="1:5" s="14" customFormat="1">
      <c r="A53" s="18" t="s">
        <v>120</v>
      </c>
      <c r="B53" s="19">
        <v>2083</v>
      </c>
      <c r="C53" s="19">
        <v>267</v>
      </c>
      <c r="D53" s="20">
        <v>0.12820000000000001</v>
      </c>
      <c r="E53" s="19">
        <v>189</v>
      </c>
    </row>
    <row r="54" spans="1:5" s="14" customFormat="1">
      <c r="A54" s="18" t="s">
        <v>121</v>
      </c>
      <c r="B54" s="19">
        <v>1199</v>
      </c>
      <c r="C54" s="19">
        <v>230</v>
      </c>
      <c r="D54" s="20">
        <v>0.1918</v>
      </c>
      <c r="E54" s="19">
        <v>142</v>
      </c>
    </row>
    <row r="55" spans="1:5" s="14" customFormat="1">
      <c r="A55" s="18" t="s">
        <v>122</v>
      </c>
      <c r="B55" s="19">
        <v>1313</v>
      </c>
      <c r="C55" s="19">
        <v>192</v>
      </c>
      <c r="D55" s="20">
        <v>0.1462</v>
      </c>
      <c r="E55" s="19">
        <v>140</v>
      </c>
    </row>
    <row r="56" spans="1:5" s="14" customFormat="1">
      <c r="A56" s="18" t="s">
        <v>123</v>
      </c>
      <c r="B56" s="19">
        <v>500</v>
      </c>
      <c r="C56" s="19">
        <v>99</v>
      </c>
      <c r="D56" s="20">
        <v>0.19800000000000001</v>
      </c>
      <c r="E56" s="19">
        <v>55</v>
      </c>
    </row>
    <row r="57" spans="1:5" s="14" customFormat="1">
      <c r="A57" s="18" t="s">
        <v>124</v>
      </c>
      <c r="B57" s="19">
        <v>1013</v>
      </c>
      <c r="C57" s="19">
        <v>173</v>
      </c>
      <c r="D57" s="20">
        <v>0.17080000000000001</v>
      </c>
      <c r="E57" s="19">
        <v>129</v>
      </c>
    </row>
    <row r="58" spans="1:5" s="14" customFormat="1">
      <c r="A58" s="18" t="s">
        <v>125</v>
      </c>
      <c r="B58" s="19">
        <v>1276</v>
      </c>
      <c r="C58" s="19">
        <v>127</v>
      </c>
      <c r="D58" s="20">
        <v>9.9500000000000005E-2</v>
      </c>
      <c r="E58" s="19">
        <v>63</v>
      </c>
    </row>
    <row r="59" spans="1:5" s="14" customFormat="1">
      <c r="A59" s="18" t="s">
        <v>126</v>
      </c>
      <c r="B59" s="19">
        <v>2199</v>
      </c>
      <c r="C59" s="19">
        <v>242</v>
      </c>
      <c r="D59" s="20">
        <v>0.1101</v>
      </c>
      <c r="E59" s="19">
        <v>164</v>
      </c>
    </row>
    <row r="60" spans="1:5" s="14" customFormat="1">
      <c r="A60" s="18" t="s">
        <v>127</v>
      </c>
      <c r="B60" s="19">
        <v>1004</v>
      </c>
      <c r="C60" s="19">
        <v>168</v>
      </c>
      <c r="D60" s="20">
        <v>0.1673</v>
      </c>
      <c r="E60" s="19">
        <v>104</v>
      </c>
    </row>
    <row r="61" spans="1:5" s="14" customFormat="1">
      <c r="A61" s="18" t="s">
        <v>476</v>
      </c>
      <c r="B61" s="19">
        <v>1377</v>
      </c>
      <c r="C61" s="19">
        <v>232</v>
      </c>
      <c r="D61" s="20">
        <v>0.16850000000000001</v>
      </c>
      <c r="E61" s="19">
        <v>163</v>
      </c>
    </row>
    <row r="62" spans="1:5" s="14" customFormat="1">
      <c r="A62" s="18" t="s">
        <v>477</v>
      </c>
      <c r="B62" s="19">
        <v>1253</v>
      </c>
      <c r="C62" s="19">
        <v>140</v>
      </c>
      <c r="D62" s="20">
        <v>0.11169999999999999</v>
      </c>
      <c r="E62" s="19">
        <v>84</v>
      </c>
    </row>
    <row r="63" spans="1:5" s="14" customFormat="1">
      <c r="A63" s="18" t="s">
        <v>128</v>
      </c>
      <c r="B63" s="19">
        <v>1298</v>
      </c>
      <c r="C63" s="19">
        <v>130</v>
      </c>
      <c r="D63" s="20">
        <v>0.1002</v>
      </c>
      <c r="E63" s="19">
        <v>95</v>
      </c>
    </row>
    <row r="64" spans="1:5" s="14" customFormat="1">
      <c r="A64" s="18" t="s">
        <v>129</v>
      </c>
      <c r="B64" s="19">
        <v>2687</v>
      </c>
      <c r="C64" s="19">
        <v>275</v>
      </c>
      <c r="D64" s="20">
        <v>0.1023</v>
      </c>
      <c r="E64" s="19">
        <v>174</v>
      </c>
    </row>
    <row r="65" spans="1:5" s="14" customFormat="1">
      <c r="A65" s="18" t="s">
        <v>130</v>
      </c>
      <c r="B65" s="19">
        <v>2466</v>
      </c>
      <c r="C65" s="19">
        <v>701</v>
      </c>
      <c r="D65" s="20">
        <v>0.2843</v>
      </c>
      <c r="E65" s="19">
        <v>444</v>
      </c>
    </row>
    <row r="66" spans="1:5" s="22" customFormat="1" ht="34.5" customHeight="1">
      <c r="A66" s="25" t="s">
        <v>145</v>
      </c>
      <c r="B66" s="23">
        <f>SUM(B7:B65)</f>
        <v>56190</v>
      </c>
      <c r="C66" s="23">
        <f>SUM(C7:C65)</f>
        <v>8351</v>
      </c>
      <c r="D66" s="24">
        <f>C66/B66</f>
        <v>0.14862075102331376</v>
      </c>
      <c r="E66" s="23">
        <f>SUM(E7:E65)</f>
        <v>5205</v>
      </c>
    </row>
    <row r="67" spans="1:5" s="22" customFormat="1" ht="34.5" customHeight="1">
      <c r="A67" s="25" t="s">
        <v>16</v>
      </c>
      <c r="B67" s="23">
        <f>SUM(, B66)</f>
        <v>56190</v>
      </c>
      <c r="C67" s="23">
        <f>SUM(, C66)</f>
        <v>8351</v>
      </c>
      <c r="D67" s="24">
        <f>C67/B67</f>
        <v>0.14862075102331376</v>
      </c>
      <c r="E67" s="23">
        <f>SUM(, E66)</f>
        <v>5205</v>
      </c>
    </row>
    <row r="68" spans="1:5" s="14" customFormat="1">
      <c r="A68" s="18" t="s">
        <v>17</v>
      </c>
      <c r="B68" s="18">
        <f>SUM(, B67)</f>
        <v>56190</v>
      </c>
      <c r="C68" s="18">
        <f>SUM(, C67)</f>
        <v>8351</v>
      </c>
      <c r="D68" s="26">
        <f>C68/B68</f>
        <v>0.14862075102331376</v>
      </c>
      <c r="E68" s="18">
        <f>SUM(, E67)</f>
        <v>5205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66" max="16383" man="1"/>
    <brk id="67" max="16383" man="1"/>
    <brk id="68" max="16383" man="1"/>
  </rowBreaks>
  <colBreaks count="1" manualBreakCount="1">
    <brk id="5" max="1048575" man="1"/>
  </colBreak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636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tabColor rgb="FFFFFF00"/>
  </sheetPr>
  <dimension ref="A1:X6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4" width="5.7109375" customWidth="1"/>
  </cols>
  <sheetData>
    <row r="1" spans="1:24">
      <c r="A1" s="47" t="s">
        <v>3</v>
      </c>
      <c r="B1" s="47"/>
      <c r="C1" s="47"/>
      <c r="D1" s="47"/>
    </row>
    <row r="2" spans="1:24">
      <c r="A2" s="47" t="s">
        <v>6</v>
      </c>
      <c r="B2" s="47"/>
      <c r="C2" s="47"/>
      <c r="D2" s="47"/>
    </row>
    <row r="3" spans="1:24">
      <c r="A3" s="48" t="s">
        <v>1</v>
      </c>
      <c r="B3" s="48"/>
      <c r="C3" s="48"/>
      <c r="D3" s="48"/>
    </row>
    <row r="4" spans="1:24">
      <c r="A4" s="48" t="s">
        <v>2</v>
      </c>
      <c r="B4" s="48"/>
      <c r="C4" s="48"/>
      <c r="D4" s="48"/>
      <c r="E4" s="47" t="s">
        <v>638</v>
      </c>
      <c r="F4" s="47"/>
      <c r="G4" s="47"/>
      <c r="H4" s="47"/>
      <c r="I4" s="47"/>
      <c r="J4" s="47"/>
      <c r="K4" s="47"/>
      <c r="L4" s="47"/>
      <c r="M4" s="47"/>
      <c r="N4" s="47"/>
      <c r="O4" s="47"/>
      <c r="P4" s="47"/>
      <c r="Q4" s="47"/>
      <c r="R4" s="47"/>
      <c r="S4" s="47"/>
      <c r="T4" s="47"/>
      <c r="U4" s="47"/>
      <c r="V4" s="47"/>
      <c r="W4" s="47"/>
      <c r="X4" s="47"/>
    </row>
    <row r="5" spans="1:24" ht="25.5" customHeight="1">
      <c r="E5" s="49" t="s">
        <v>638</v>
      </c>
      <c r="F5" s="49"/>
      <c r="G5" s="49"/>
      <c r="H5" s="49"/>
      <c r="I5" s="49"/>
      <c r="J5" s="49"/>
      <c r="K5" s="49"/>
      <c r="L5" s="49"/>
      <c r="M5" s="49"/>
      <c r="N5" s="49"/>
      <c r="O5" s="49"/>
      <c r="P5" s="49"/>
      <c r="Q5" s="49"/>
      <c r="R5" s="49"/>
      <c r="S5" s="49"/>
      <c r="T5" s="49"/>
      <c r="U5" s="49"/>
      <c r="V5" s="49"/>
      <c r="W5" s="49"/>
      <c r="X5" s="49"/>
    </row>
    <row r="6" spans="1:24" s="12" customFormat="1" ht="150" customHeight="1">
      <c r="B6" s="13" t="s">
        <v>7</v>
      </c>
      <c r="C6" s="13" t="s">
        <v>8</v>
      </c>
      <c r="D6" s="13" t="s">
        <v>9</v>
      </c>
      <c r="E6" s="21" t="s">
        <v>639</v>
      </c>
      <c r="F6" s="21" t="s">
        <v>640</v>
      </c>
      <c r="G6" s="21" t="s">
        <v>641</v>
      </c>
      <c r="H6" s="21" t="s">
        <v>642</v>
      </c>
      <c r="I6" s="21" t="s">
        <v>643</v>
      </c>
      <c r="J6" s="21" t="s">
        <v>644</v>
      </c>
      <c r="K6" s="21" t="s">
        <v>645</v>
      </c>
      <c r="L6" s="21" t="s">
        <v>646</v>
      </c>
    </row>
    <row r="7" spans="1:24">
      <c r="A7" s="15" t="s">
        <v>78</v>
      </c>
      <c r="B7" s="16">
        <v>516</v>
      </c>
      <c r="C7" s="16">
        <v>155</v>
      </c>
      <c r="D7" s="17">
        <v>0.3004</v>
      </c>
      <c r="E7" s="16">
        <v>72</v>
      </c>
      <c r="F7" s="16">
        <v>69</v>
      </c>
      <c r="G7" s="16">
        <v>82</v>
      </c>
      <c r="H7" s="16">
        <v>76</v>
      </c>
      <c r="I7" s="16">
        <v>61</v>
      </c>
      <c r="J7" s="16">
        <v>72</v>
      </c>
      <c r="K7" s="16">
        <v>60</v>
      </c>
      <c r="L7" s="16">
        <v>63</v>
      </c>
    </row>
    <row r="8" spans="1:24" s="14" customFormat="1">
      <c r="A8" s="18" t="s">
        <v>79</v>
      </c>
      <c r="B8" s="19">
        <v>616</v>
      </c>
      <c r="C8" s="19">
        <v>137</v>
      </c>
      <c r="D8" s="20">
        <v>0.22239999999999999</v>
      </c>
      <c r="E8" s="19">
        <v>66</v>
      </c>
      <c r="F8" s="19">
        <v>69</v>
      </c>
      <c r="G8" s="19">
        <v>72</v>
      </c>
      <c r="H8" s="19">
        <v>75</v>
      </c>
      <c r="I8" s="19">
        <v>35</v>
      </c>
      <c r="J8" s="19">
        <v>45</v>
      </c>
      <c r="K8" s="19">
        <v>33</v>
      </c>
      <c r="L8" s="19">
        <v>38</v>
      </c>
    </row>
    <row r="9" spans="1:24" s="14" customFormat="1">
      <c r="A9" s="18" t="s">
        <v>80</v>
      </c>
      <c r="B9" s="19">
        <v>596</v>
      </c>
      <c r="C9" s="19">
        <v>85</v>
      </c>
      <c r="D9" s="20">
        <v>0.1426</v>
      </c>
      <c r="E9" s="19">
        <v>52</v>
      </c>
      <c r="F9" s="19">
        <v>49</v>
      </c>
      <c r="G9" s="19">
        <v>56</v>
      </c>
      <c r="H9" s="19">
        <v>62</v>
      </c>
      <c r="I9" s="19">
        <v>21</v>
      </c>
      <c r="J9" s="19">
        <v>21</v>
      </c>
      <c r="K9" s="19">
        <v>14</v>
      </c>
      <c r="L9" s="19">
        <v>18</v>
      </c>
    </row>
    <row r="10" spans="1:24" s="14" customFormat="1">
      <c r="A10" s="18" t="s">
        <v>81</v>
      </c>
      <c r="B10" s="19">
        <v>776</v>
      </c>
      <c r="C10" s="19">
        <v>151</v>
      </c>
      <c r="D10" s="20">
        <v>0.1946</v>
      </c>
      <c r="E10" s="19">
        <v>98</v>
      </c>
      <c r="F10" s="19">
        <v>96</v>
      </c>
      <c r="G10" s="19">
        <v>92</v>
      </c>
      <c r="H10" s="19">
        <v>94</v>
      </c>
      <c r="I10" s="19">
        <v>40</v>
      </c>
      <c r="J10" s="19">
        <v>49</v>
      </c>
      <c r="K10" s="19">
        <v>34</v>
      </c>
      <c r="L10" s="19">
        <v>35</v>
      </c>
    </row>
    <row r="11" spans="1:24" s="14" customFormat="1">
      <c r="A11" s="18" t="s">
        <v>82</v>
      </c>
      <c r="B11" s="19">
        <v>689</v>
      </c>
      <c r="C11" s="19">
        <v>119</v>
      </c>
      <c r="D11" s="20">
        <v>0.17269999999999999</v>
      </c>
      <c r="E11" s="19">
        <v>74</v>
      </c>
      <c r="F11" s="19">
        <v>72</v>
      </c>
      <c r="G11" s="19">
        <v>75</v>
      </c>
      <c r="H11" s="19">
        <v>79</v>
      </c>
      <c r="I11" s="19">
        <v>29</v>
      </c>
      <c r="J11" s="19">
        <v>33</v>
      </c>
      <c r="K11" s="19">
        <v>29</v>
      </c>
      <c r="L11" s="19">
        <v>31</v>
      </c>
    </row>
    <row r="12" spans="1:24" s="14" customFormat="1">
      <c r="A12" s="18" t="s">
        <v>83</v>
      </c>
      <c r="B12" s="19">
        <v>873</v>
      </c>
      <c r="C12" s="19">
        <v>76</v>
      </c>
      <c r="D12" s="20">
        <v>8.7099999999999997E-2</v>
      </c>
      <c r="E12" s="19">
        <v>39</v>
      </c>
      <c r="F12" s="19">
        <v>33</v>
      </c>
      <c r="G12" s="19">
        <v>35</v>
      </c>
      <c r="H12" s="19">
        <v>40</v>
      </c>
      <c r="I12" s="19">
        <v>30</v>
      </c>
      <c r="J12" s="19">
        <v>32</v>
      </c>
      <c r="K12" s="19">
        <v>30</v>
      </c>
      <c r="L12" s="19">
        <v>26</v>
      </c>
    </row>
    <row r="13" spans="1:24" s="14" customFormat="1">
      <c r="A13" s="18" t="s">
        <v>84</v>
      </c>
      <c r="B13" s="19">
        <v>835</v>
      </c>
      <c r="C13" s="19">
        <v>204</v>
      </c>
      <c r="D13" s="20">
        <v>0.24429999999999999</v>
      </c>
      <c r="E13" s="19">
        <v>71</v>
      </c>
      <c r="F13" s="19">
        <v>65</v>
      </c>
      <c r="G13" s="19">
        <v>76</v>
      </c>
      <c r="H13" s="19">
        <v>82</v>
      </c>
      <c r="I13" s="19">
        <v>105</v>
      </c>
      <c r="J13" s="19">
        <v>114</v>
      </c>
      <c r="K13" s="19">
        <v>106</v>
      </c>
      <c r="L13" s="19">
        <v>115</v>
      </c>
    </row>
    <row r="14" spans="1:24" s="14" customFormat="1">
      <c r="A14" s="18" t="s">
        <v>85</v>
      </c>
      <c r="B14" s="19">
        <v>903</v>
      </c>
      <c r="C14" s="19">
        <v>170</v>
      </c>
      <c r="D14" s="20">
        <v>0.1883</v>
      </c>
      <c r="E14" s="19">
        <v>82</v>
      </c>
      <c r="F14" s="19">
        <v>73</v>
      </c>
      <c r="G14" s="19">
        <v>75</v>
      </c>
      <c r="H14" s="19">
        <v>79</v>
      </c>
      <c r="I14" s="19">
        <v>67</v>
      </c>
      <c r="J14" s="19">
        <v>72</v>
      </c>
      <c r="K14" s="19">
        <v>61</v>
      </c>
      <c r="L14" s="19">
        <v>72</v>
      </c>
    </row>
    <row r="15" spans="1:24" s="14" customFormat="1">
      <c r="A15" s="18" t="s">
        <v>86</v>
      </c>
      <c r="B15" s="19">
        <v>989</v>
      </c>
      <c r="C15" s="19">
        <v>74</v>
      </c>
      <c r="D15" s="20">
        <v>7.4800000000000005E-2</v>
      </c>
      <c r="E15" s="19">
        <v>41</v>
      </c>
      <c r="F15" s="19">
        <v>38</v>
      </c>
      <c r="G15" s="19">
        <v>42</v>
      </c>
      <c r="H15" s="19">
        <v>42</v>
      </c>
      <c r="I15" s="19">
        <v>26</v>
      </c>
      <c r="J15" s="19">
        <v>24</v>
      </c>
      <c r="K15" s="19">
        <v>23</v>
      </c>
      <c r="L15" s="19">
        <v>22</v>
      </c>
    </row>
    <row r="16" spans="1:24" s="14" customFormat="1">
      <c r="A16" s="18" t="s">
        <v>87</v>
      </c>
      <c r="B16" s="19">
        <v>1021</v>
      </c>
      <c r="C16" s="19">
        <v>191</v>
      </c>
      <c r="D16" s="20">
        <v>0.18709999999999999</v>
      </c>
      <c r="E16" s="19">
        <v>92</v>
      </c>
      <c r="F16" s="19">
        <v>83</v>
      </c>
      <c r="G16" s="19">
        <v>94</v>
      </c>
      <c r="H16" s="19">
        <v>93</v>
      </c>
      <c r="I16" s="19">
        <v>76</v>
      </c>
      <c r="J16" s="19">
        <v>89</v>
      </c>
      <c r="K16" s="19">
        <v>81</v>
      </c>
      <c r="L16" s="19">
        <v>83</v>
      </c>
    </row>
    <row r="17" spans="1:12" s="14" customFormat="1">
      <c r="A17" s="18" t="s">
        <v>88</v>
      </c>
      <c r="B17" s="19">
        <v>852</v>
      </c>
      <c r="C17" s="19">
        <v>92</v>
      </c>
      <c r="D17" s="20">
        <v>0.108</v>
      </c>
      <c r="E17" s="19">
        <v>55</v>
      </c>
      <c r="F17" s="19">
        <v>53</v>
      </c>
      <c r="G17" s="19">
        <v>61</v>
      </c>
      <c r="H17" s="19">
        <v>55</v>
      </c>
      <c r="I17" s="19">
        <v>25</v>
      </c>
      <c r="J17" s="19">
        <v>21</v>
      </c>
      <c r="K17" s="19">
        <v>21</v>
      </c>
      <c r="L17" s="19">
        <v>22</v>
      </c>
    </row>
    <row r="18" spans="1:12" s="14" customFormat="1">
      <c r="A18" s="18" t="s">
        <v>89</v>
      </c>
      <c r="B18" s="19">
        <v>436</v>
      </c>
      <c r="C18" s="19">
        <v>54</v>
      </c>
      <c r="D18" s="20">
        <v>0.1239</v>
      </c>
      <c r="E18" s="19">
        <v>29</v>
      </c>
      <c r="F18" s="19">
        <v>30</v>
      </c>
      <c r="G18" s="19">
        <v>30</v>
      </c>
      <c r="H18" s="19">
        <v>34</v>
      </c>
      <c r="I18" s="19">
        <v>17</v>
      </c>
      <c r="J18" s="19">
        <v>14</v>
      </c>
      <c r="K18" s="19">
        <v>16</v>
      </c>
      <c r="L18" s="19">
        <v>14</v>
      </c>
    </row>
    <row r="19" spans="1:12" s="14" customFormat="1">
      <c r="A19" s="18" t="s">
        <v>90</v>
      </c>
      <c r="B19" s="19">
        <v>911</v>
      </c>
      <c r="C19" s="19">
        <v>137</v>
      </c>
      <c r="D19" s="20">
        <v>0.15040000000000001</v>
      </c>
      <c r="E19" s="19">
        <v>76</v>
      </c>
      <c r="F19" s="19">
        <v>67</v>
      </c>
      <c r="G19" s="19">
        <v>72</v>
      </c>
      <c r="H19" s="19">
        <v>74</v>
      </c>
      <c r="I19" s="19">
        <v>43</v>
      </c>
      <c r="J19" s="19">
        <v>49</v>
      </c>
      <c r="K19" s="19">
        <v>43</v>
      </c>
      <c r="L19" s="19">
        <v>45</v>
      </c>
    </row>
    <row r="20" spans="1:12" s="14" customFormat="1">
      <c r="A20" s="18" t="s">
        <v>91</v>
      </c>
      <c r="B20" s="19">
        <v>1351</v>
      </c>
      <c r="C20" s="19">
        <v>144</v>
      </c>
      <c r="D20" s="20">
        <v>0.1066</v>
      </c>
      <c r="E20" s="19">
        <v>69</v>
      </c>
      <c r="F20" s="19">
        <v>65</v>
      </c>
      <c r="G20" s="19">
        <v>68</v>
      </c>
      <c r="H20" s="19">
        <v>74</v>
      </c>
      <c r="I20" s="19">
        <v>50</v>
      </c>
      <c r="J20" s="19">
        <v>55</v>
      </c>
      <c r="K20" s="19">
        <v>56</v>
      </c>
      <c r="L20" s="19">
        <v>60</v>
      </c>
    </row>
    <row r="21" spans="1:12" s="14" customFormat="1">
      <c r="A21" s="18" t="s">
        <v>92</v>
      </c>
      <c r="B21" s="19">
        <v>793</v>
      </c>
      <c r="C21" s="19">
        <v>139</v>
      </c>
      <c r="D21" s="20">
        <v>0.17530000000000001</v>
      </c>
      <c r="E21" s="19">
        <v>61</v>
      </c>
      <c r="F21" s="19">
        <v>65</v>
      </c>
      <c r="G21" s="19">
        <v>67</v>
      </c>
      <c r="H21" s="19">
        <v>70</v>
      </c>
      <c r="I21" s="19">
        <v>54</v>
      </c>
      <c r="J21" s="19">
        <v>55</v>
      </c>
      <c r="K21" s="19">
        <v>55</v>
      </c>
      <c r="L21" s="19">
        <v>56</v>
      </c>
    </row>
    <row r="22" spans="1:12" s="14" customFormat="1">
      <c r="A22" s="18" t="s">
        <v>93</v>
      </c>
      <c r="B22" s="19">
        <v>985</v>
      </c>
      <c r="C22" s="19">
        <v>181</v>
      </c>
      <c r="D22" s="20">
        <v>0.18379999999999999</v>
      </c>
      <c r="E22" s="19">
        <v>52</v>
      </c>
      <c r="F22" s="19">
        <v>49</v>
      </c>
      <c r="G22" s="19">
        <v>50</v>
      </c>
      <c r="H22" s="19">
        <v>57</v>
      </c>
      <c r="I22" s="19">
        <v>107</v>
      </c>
      <c r="J22" s="19">
        <v>106</v>
      </c>
      <c r="K22" s="19">
        <v>103</v>
      </c>
      <c r="L22" s="19">
        <v>106</v>
      </c>
    </row>
    <row r="23" spans="1:12" s="14" customFormat="1">
      <c r="A23" s="18" t="s">
        <v>94</v>
      </c>
      <c r="B23" s="19">
        <v>1113</v>
      </c>
      <c r="C23" s="19">
        <v>127</v>
      </c>
      <c r="D23" s="20">
        <v>0.11409999999999999</v>
      </c>
      <c r="E23" s="19">
        <v>77</v>
      </c>
      <c r="F23" s="19">
        <v>70</v>
      </c>
      <c r="G23" s="19">
        <v>77</v>
      </c>
      <c r="H23" s="19">
        <v>76</v>
      </c>
      <c r="I23" s="19">
        <v>33</v>
      </c>
      <c r="J23" s="19">
        <v>34</v>
      </c>
      <c r="K23" s="19">
        <v>26</v>
      </c>
      <c r="L23" s="19">
        <v>31</v>
      </c>
    </row>
    <row r="24" spans="1:12" s="14" customFormat="1">
      <c r="A24" s="18" t="s">
        <v>95</v>
      </c>
      <c r="B24" s="19">
        <v>1076</v>
      </c>
      <c r="C24" s="19">
        <v>56</v>
      </c>
      <c r="D24" s="20">
        <v>5.1999999999999998E-2</v>
      </c>
      <c r="E24" s="19">
        <v>39</v>
      </c>
      <c r="F24" s="19">
        <v>31</v>
      </c>
      <c r="G24" s="19">
        <v>33</v>
      </c>
      <c r="H24" s="19">
        <v>34</v>
      </c>
      <c r="I24" s="19">
        <v>11</v>
      </c>
      <c r="J24" s="19">
        <v>9</v>
      </c>
      <c r="K24" s="19">
        <v>9</v>
      </c>
      <c r="L24" s="19">
        <v>11</v>
      </c>
    </row>
    <row r="25" spans="1:12" s="14" customFormat="1">
      <c r="A25" s="18" t="s">
        <v>96</v>
      </c>
      <c r="B25" s="19">
        <v>846</v>
      </c>
      <c r="C25" s="19">
        <v>56</v>
      </c>
      <c r="D25" s="20">
        <v>6.6199999999999995E-2</v>
      </c>
      <c r="E25" s="19">
        <v>34</v>
      </c>
      <c r="F25" s="19">
        <v>32</v>
      </c>
      <c r="G25" s="19">
        <v>34</v>
      </c>
      <c r="H25" s="19">
        <v>38</v>
      </c>
      <c r="I25" s="19">
        <v>12</v>
      </c>
      <c r="J25" s="19">
        <v>13</v>
      </c>
      <c r="K25" s="19">
        <v>11</v>
      </c>
      <c r="L25" s="19">
        <v>17</v>
      </c>
    </row>
    <row r="26" spans="1:12" s="14" customFormat="1">
      <c r="A26" s="18" t="s">
        <v>97</v>
      </c>
      <c r="B26" s="19">
        <v>652</v>
      </c>
      <c r="C26" s="19">
        <v>63</v>
      </c>
      <c r="D26" s="20">
        <v>9.6600000000000005E-2</v>
      </c>
      <c r="E26" s="19">
        <v>31</v>
      </c>
      <c r="F26" s="19">
        <v>27</v>
      </c>
      <c r="G26" s="19">
        <v>27</v>
      </c>
      <c r="H26" s="19">
        <v>34</v>
      </c>
      <c r="I26" s="19">
        <v>20</v>
      </c>
      <c r="J26" s="19">
        <v>22</v>
      </c>
      <c r="K26" s="19">
        <v>21</v>
      </c>
      <c r="L26" s="19">
        <v>20</v>
      </c>
    </row>
    <row r="27" spans="1:12" s="14" customFormat="1">
      <c r="A27" s="18" t="s">
        <v>260</v>
      </c>
      <c r="B27" s="19">
        <v>737</v>
      </c>
      <c r="C27" s="19">
        <v>144</v>
      </c>
      <c r="D27" s="20">
        <v>0.19539999999999999</v>
      </c>
      <c r="E27" s="19">
        <v>59</v>
      </c>
      <c r="F27" s="19">
        <v>64</v>
      </c>
      <c r="G27" s="19">
        <v>60</v>
      </c>
      <c r="H27" s="19">
        <v>74</v>
      </c>
      <c r="I27" s="19">
        <v>55</v>
      </c>
      <c r="J27" s="19">
        <v>62</v>
      </c>
      <c r="K27" s="19">
        <v>63</v>
      </c>
      <c r="L27" s="19">
        <v>58</v>
      </c>
    </row>
    <row r="28" spans="1:12" s="14" customFormat="1">
      <c r="A28" s="18" t="s">
        <v>98</v>
      </c>
      <c r="B28" s="19">
        <v>714</v>
      </c>
      <c r="C28" s="19">
        <v>50</v>
      </c>
      <c r="D28" s="20">
        <v>7.0000000000000007E-2</v>
      </c>
      <c r="E28" s="19">
        <v>23</v>
      </c>
      <c r="F28" s="19">
        <v>19</v>
      </c>
      <c r="G28" s="19">
        <v>27</v>
      </c>
      <c r="H28" s="19">
        <v>23</v>
      </c>
      <c r="I28" s="19">
        <v>12</v>
      </c>
      <c r="J28" s="19">
        <v>14</v>
      </c>
      <c r="K28" s="19">
        <v>12</v>
      </c>
      <c r="L28" s="19">
        <v>15</v>
      </c>
    </row>
    <row r="29" spans="1:12" s="14" customFormat="1">
      <c r="A29" s="18" t="s">
        <v>99</v>
      </c>
      <c r="B29" s="19">
        <v>712</v>
      </c>
      <c r="C29" s="19">
        <v>84</v>
      </c>
      <c r="D29" s="20">
        <v>0.11799999999999999</v>
      </c>
      <c r="E29" s="19">
        <v>43</v>
      </c>
      <c r="F29" s="19">
        <v>44</v>
      </c>
      <c r="G29" s="19">
        <v>42</v>
      </c>
      <c r="H29" s="19">
        <v>50</v>
      </c>
      <c r="I29" s="19">
        <v>32</v>
      </c>
      <c r="J29" s="19">
        <v>29</v>
      </c>
      <c r="K29" s="19">
        <v>28</v>
      </c>
      <c r="L29" s="19">
        <v>31</v>
      </c>
    </row>
    <row r="30" spans="1:12" s="14" customFormat="1">
      <c r="A30" s="18" t="s">
        <v>100</v>
      </c>
      <c r="B30" s="19">
        <v>1916</v>
      </c>
      <c r="C30" s="19">
        <v>281</v>
      </c>
      <c r="D30" s="20">
        <v>0.1467</v>
      </c>
      <c r="E30" s="19">
        <v>73</v>
      </c>
      <c r="F30" s="19">
        <v>74</v>
      </c>
      <c r="G30" s="19">
        <v>69</v>
      </c>
      <c r="H30" s="19">
        <v>78</v>
      </c>
      <c r="I30" s="19">
        <v>179</v>
      </c>
      <c r="J30" s="19">
        <v>180</v>
      </c>
      <c r="K30" s="19">
        <v>179</v>
      </c>
      <c r="L30" s="19">
        <v>174</v>
      </c>
    </row>
    <row r="31" spans="1:12" s="14" customFormat="1">
      <c r="A31" s="18" t="s">
        <v>101</v>
      </c>
      <c r="B31" s="19">
        <v>1066</v>
      </c>
      <c r="C31" s="19">
        <v>180</v>
      </c>
      <c r="D31" s="20">
        <v>0.16889999999999999</v>
      </c>
      <c r="E31" s="19">
        <v>89</v>
      </c>
      <c r="F31" s="19">
        <v>86</v>
      </c>
      <c r="G31" s="19">
        <v>95</v>
      </c>
      <c r="H31" s="19">
        <v>92</v>
      </c>
      <c r="I31" s="19">
        <v>66</v>
      </c>
      <c r="J31" s="19">
        <v>68</v>
      </c>
      <c r="K31" s="19">
        <v>58</v>
      </c>
      <c r="L31" s="19">
        <v>65</v>
      </c>
    </row>
    <row r="32" spans="1:12" s="14" customFormat="1">
      <c r="A32" s="18" t="s">
        <v>102</v>
      </c>
      <c r="B32" s="19">
        <v>605</v>
      </c>
      <c r="C32" s="19">
        <v>66</v>
      </c>
      <c r="D32" s="20">
        <v>0.1091</v>
      </c>
      <c r="E32" s="19">
        <v>31</v>
      </c>
      <c r="F32" s="19">
        <v>32</v>
      </c>
      <c r="G32" s="19">
        <v>34</v>
      </c>
      <c r="H32" s="19">
        <v>38</v>
      </c>
      <c r="I32" s="19">
        <v>26</v>
      </c>
      <c r="J32" s="19">
        <v>22</v>
      </c>
      <c r="K32" s="19">
        <v>20</v>
      </c>
      <c r="L32" s="19">
        <v>23</v>
      </c>
    </row>
    <row r="33" spans="1:12" s="14" customFormat="1">
      <c r="A33" s="18" t="s">
        <v>103</v>
      </c>
      <c r="B33" s="19">
        <v>663</v>
      </c>
      <c r="C33" s="19">
        <v>142</v>
      </c>
      <c r="D33" s="20">
        <v>0.2142</v>
      </c>
      <c r="E33" s="19">
        <v>89</v>
      </c>
      <c r="F33" s="19">
        <v>80</v>
      </c>
      <c r="G33" s="19">
        <v>87</v>
      </c>
      <c r="H33" s="19">
        <v>91</v>
      </c>
      <c r="I33" s="19">
        <v>38</v>
      </c>
      <c r="J33" s="19">
        <v>39</v>
      </c>
      <c r="K33" s="19">
        <v>32</v>
      </c>
      <c r="L33" s="19">
        <v>40</v>
      </c>
    </row>
    <row r="34" spans="1:12" s="14" customFormat="1">
      <c r="A34" s="18" t="s">
        <v>104</v>
      </c>
      <c r="B34" s="19">
        <v>709</v>
      </c>
      <c r="C34" s="19">
        <v>89</v>
      </c>
      <c r="D34" s="20">
        <v>0.1255</v>
      </c>
      <c r="E34" s="19">
        <v>40</v>
      </c>
      <c r="F34" s="19">
        <v>39</v>
      </c>
      <c r="G34" s="19">
        <v>43</v>
      </c>
      <c r="H34" s="19">
        <v>42</v>
      </c>
      <c r="I34" s="19">
        <v>32</v>
      </c>
      <c r="J34" s="19">
        <v>28</v>
      </c>
      <c r="K34" s="19">
        <v>27</v>
      </c>
      <c r="L34" s="19">
        <v>33</v>
      </c>
    </row>
    <row r="35" spans="1:12" s="14" customFormat="1">
      <c r="A35" s="18" t="s">
        <v>105</v>
      </c>
      <c r="B35" s="19">
        <v>533</v>
      </c>
      <c r="C35" s="19">
        <v>75</v>
      </c>
      <c r="D35" s="20">
        <v>0.14069999999999999</v>
      </c>
      <c r="E35" s="19">
        <v>33</v>
      </c>
      <c r="F35" s="19">
        <v>32</v>
      </c>
      <c r="G35" s="19">
        <v>32</v>
      </c>
      <c r="H35" s="19">
        <v>36</v>
      </c>
      <c r="I35" s="19">
        <v>29</v>
      </c>
      <c r="J35" s="19">
        <v>31</v>
      </c>
      <c r="K35" s="19">
        <v>25</v>
      </c>
      <c r="L35" s="19">
        <v>35</v>
      </c>
    </row>
    <row r="36" spans="1:12" s="14" customFormat="1">
      <c r="A36" s="18" t="s">
        <v>106</v>
      </c>
      <c r="B36" s="19">
        <v>660</v>
      </c>
      <c r="C36" s="19">
        <v>98</v>
      </c>
      <c r="D36" s="20">
        <v>0.14849999999999999</v>
      </c>
      <c r="E36" s="19">
        <v>14</v>
      </c>
      <c r="F36" s="19">
        <v>14</v>
      </c>
      <c r="G36" s="19">
        <v>18</v>
      </c>
      <c r="H36" s="19">
        <v>16</v>
      </c>
      <c r="I36" s="19">
        <v>76</v>
      </c>
      <c r="J36" s="19">
        <v>80</v>
      </c>
      <c r="K36" s="19">
        <v>79</v>
      </c>
      <c r="L36" s="19">
        <v>82</v>
      </c>
    </row>
    <row r="37" spans="1:12" s="14" customFormat="1">
      <c r="A37" s="18" t="s">
        <v>107</v>
      </c>
      <c r="B37" s="19">
        <v>522</v>
      </c>
      <c r="C37" s="19">
        <v>96</v>
      </c>
      <c r="D37" s="20">
        <v>0.18390000000000001</v>
      </c>
      <c r="E37" s="19">
        <v>50</v>
      </c>
      <c r="F37" s="19">
        <v>44</v>
      </c>
      <c r="G37" s="19">
        <v>49</v>
      </c>
      <c r="H37" s="19">
        <v>50</v>
      </c>
      <c r="I37" s="19">
        <v>34</v>
      </c>
      <c r="J37" s="19">
        <v>30</v>
      </c>
      <c r="K37" s="19">
        <v>33</v>
      </c>
      <c r="L37" s="19">
        <v>29</v>
      </c>
    </row>
    <row r="38" spans="1:12" s="14" customFormat="1">
      <c r="A38" s="18" t="s">
        <v>108</v>
      </c>
      <c r="B38" s="19">
        <v>554</v>
      </c>
      <c r="C38" s="19">
        <v>59</v>
      </c>
      <c r="D38" s="20">
        <v>0.1065</v>
      </c>
      <c r="E38" s="19">
        <v>35</v>
      </c>
      <c r="F38" s="19">
        <v>34</v>
      </c>
      <c r="G38" s="19">
        <v>33</v>
      </c>
      <c r="H38" s="19">
        <v>40</v>
      </c>
      <c r="I38" s="19">
        <v>16</v>
      </c>
      <c r="J38" s="19">
        <v>17</v>
      </c>
      <c r="K38" s="19">
        <v>16</v>
      </c>
      <c r="L38" s="19">
        <v>17</v>
      </c>
    </row>
    <row r="39" spans="1:12" s="14" customFormat="1">
      <c r="A39" s="18" t="s">
        <v>109</v>
      </c>
      <c r="B39" s="19">
        <v>490</v>
      </c>
      <c r="C39" s="19">
        <v>36</v>
      </c>
      <c r="D39" s="20">
        <v>7.3499999999999996E-2</v>
      </c>
      <c r="E39" s="19">
        <v>20</v>
      </c>
      <c r="F39" s="19">
        <v>13</v>
      </c>
      <c r="G39" s="19">
        <v>16</v>
      </c>
      <c r="H39" s="19">
        <v>19</v>
      </c>
      <c r="I39" s="19">
        <v>7</v>
      </c>
      <c r="J39" s="19">
        <v>9</v>
      </c>
      <c r="K39" s="19">
        <v>6</v>
      </c>
      <c r="L39" s="19">
        <v>8</v>
      </c>
    </row>
    <row r="40" spans="1:12" s="14" customFormat="1">
      <c r="A40" s="18" t="s">
        <v>110</v>
      </c>
      <c r="B40" s="19">
        <v>543</v>
      </c>
      <c r="C40" s="19">
        <v>69</v>
      </c>
      <c r="D40" s="20">
        <v>0.12709999999999999</v>
      </c>
      <c r="E40" s="19">
        <v>29</v>
      </c>
      <c r="F40" s="19">
        <v>22</v>
      </c>
      <c r="G40" s="19">
        <v>27</v>
      </c>
      <c r="H40" s="19">
        <v>29</v>
      </c>
      <c r="I40" s="19">
        <v>35</v>
      </c>
      <c r="J40" s="19">
        <v>31</v>
      </c>
      <c r="K40" s="19">
        <v>25</v>
      </c>
      <c r="L40" s="19">
        <v>34</v>
      </c>
    </row>
    <row r="41" spans="1:12" s="14" customFormat="1">
      <c r="A41" s="18" t="s">
        <v>111</v>
      </c>
      <c r="B41" s="19">
        <v>599</v>
      </c>
      <c r="C41" s="19">
        <v>96</v>
      </c>
      <c r="D41" s="20">
        <v>0.1603</v>
      </c>
      <c r="E41" s="19">
        <v>44</v>
      </c>
      <c r="F41" s="19">
        <v>49</v>
      </c>
      <c r="G41" s="19">
        <v>47</v>
      </c>
      <c r="H41" s="19">
        <v>50</v>
      </c>
      <c r="I41" s="19">
        <v>35</v>
      </c>
      <c r="J41" s="19">
        <v>39</v>
      </c>
      <c r="K41" s="19">
        <v>35</v>
      </c>
      <c r="L41" s="19">
        <v>38</v>
      </c>
    </row>
    <row r="42" spans="1:12" s="14" customFormat="1">
      <c r="A42" s="18" t="s">
        <v>473</v>
      </c>
      <c r="B42" s="19">
        <v>1227</v>
      </c>
      <c r="C42" s="19">
        <v>175</v>
      </c>
      <c r="D42" s="20">
        <v>0.1426</v>
      </c>
      <c r="E42" s="19">
        <v>60</v>
      </c>
      <c r="F42" s="19">
        <v>59</v>
      </c>
      <c r="G42" s="19">
        <v>64</v>
      </c>
      <c r="H42" s="19">
        <v>79</v>
      </c>
      <c r="I42" s="19">
        <v>82</v>
      </c>
      <c r="J42" s="19">
        <v>85</v>
      </c>
      <c r="K42" s="19">
        <v>91</v>
      </c>
      <c r="L42" s="19">
        <v>81</v>
      </c>
    </row>
    <row r="43" spans="1:12" s="14" customFormat="1">
      <c r="A43" s="18" t="s">
        <v>112</v>
      </c>
      <c r="B43" s="19">
        <v>881</v>
      </c>
      <c r="C43" s="19">
        <v>104</v>
      </c>
      <c r="D43" s="20">
        <v>0.11799999999999999</v>
      </c>
      <c r="E43" s="19">
        <v>44</v>
      </c>
      <c r="F43" s="19">
        <v>41</v>
      </c>
      <c r="G43" s="19">
        <v>45</v>
      </c>
      <c r="H43" s="19">
        <v>50</v>
      </c>
      <c r="I43" s="19">
        <v>45</v>
      </c>
      <c r="J43" s="19">
        <v>43</v>
      </c>
      <c r="K43" s="19">
        <v>39</v>
      </c>
      <c r="L43" s="19">
        <v>42</v>
      </c>
    </row>
    <row r="44" spans="1:12" s="14" customFormat="1">
      <c r="A44" s="18" t="s">
        <v>474</v>
      </c>
      <c r="B44" s="19">
        <v>904</v>
      </c>
      <c r="C44" s="19">
        <v>188</v>
      </c>
      <c r="D44" s="20">
        <v>0.20799999999999999</v>
      </c>
      <c r="E44" s="19">
        <v>55</v>
      </c>
      <c r="F44" s="19">
        <v>49</v>
      </c>
      <c r="G44" s="19">
        <v>51</v>
      </c>
      <c r="H44" s="19">
        <v>59</v>
      </c>
      <c r="I44" s="19">
        <v>94</v>
      </c>
      <c r="J44" s="19">
        <v>100</v>
      </c>
      <c r="K44" s="19">
        <v>114</v>
      </c>
      <c r="L44" s="19">
        <v>103</v>
      </c>
    </row>
    <row r="45" spans="1:12" s="14" customFormat="1">
      <c r="A45" s="18" t="s">
        <v>475</v>
      </c>
      <c r="B45" s="19">
        <v>878</v>
      </c>
      <c r="C45" s="19">
        <v>152</v>
      </c>
      <c r="D45" s="20">
        <v>0.1731</v>
      </c>
      <c r="E45" s="19">
        <v>52</v>
      </c>
      <c r="F45" s="19">
        <v>52</v>
      </c>
      <c r="G45" s="19">
        <v>50</v>
      </c>
      <c r="H45" s="19">
        <v>63</v>
      </c>
      <c r="I45" s="19">
        <v>69</v>
      </c>
      <c r="J45" s="19">
        <v>69</v>
      </c>
      <c r="K45" s="19">
        <v>76</v>
      </c>
      <c r="L45" s="19">
        <v>77</v>
      </c>
    </row>
    <row r="46" spans="1:12" s="14" customFormat="1">
      <c r="A46" s="18" t="s">
        <v>113</v>
      </c>
      <c r="B46" s="19">
        <v>546</v>
      </c>
      <c r="C46" s="19">
        <v>109</v>
      </c>
      <c r="D46" s="20">
        <v>0.1996</v>
      </c>
      <c r="E46" s="19">
        <v>58</v>
      </c>
      <c r="F46" s="19">
        <v>54</v>
      </c>
      <c r="G46" s="19">
        <v>60</v>
      </c>
      <c r="H46" s="19">
        <v>66</v>
      </c>
      <c r="I46" s="19">
        <v>31</v>
      </c>
      <c r="J46" s="19">
        <v>30</v>
      </c>
      <c r="K46" s="19">
        <v>33</v>
      </c>
      <c r="L46" s="19">
        <v>32</v>
      </c>
    </row>
    <row r="47" spans="1:12" s="14" customFormat="1">
      <c r="A47" s="18" t="s">
        <v>114</v>
      </c>
      <c r="B47" s="19">
        <v>752</v>
      </c>
      <c r="C47" s="19">
        <v>159</v>
      </c>
      <c r="D47" s="20">
        <v>0.2114</v>
      </c>
      <c r="E47" s="19">
        <v>78</v>
      </c>
      <c r="F47" s="19">
        <v>75</v>
      </c>
      <c r="G47" s="19">
        <v>79</v>
      </c>
      <c r="H47" s="19">
        <v>97</v>
      </c>
      <c r="I47" s="19">
        <v>61</v>
      </c>
      <c r="J47" s="19">
        <v>69</v>
      </c>
      <c r="K47" s="19">
        <v>51</v>
      </c>
      <c r="L47" s="19">
        <v>61</v>
      </c>
    </row>
    <row r="48" spans="1:12" s="14" customFormat="1">
      <c r="A48" s="18" t="s">
        <v>115</v>
      </c>
      <c r="B48" s="19">
        <v>732</v>
      </c>
      <c r="C48" s="19">
        <v>82</v>
      </c>
      <c r="D48" s="20">
        <v>0.112</v>
      </c>
      <c r="E48" s="19">
        <v>38</v>
      </c>
      <c r="F48" s="19">
        <v>37</v>
      </c>
      <c r="G48" s="19">
        <v>39</v>
      </c>
      <c r="H48" s="19">
        <v>43</v>
      </c>
      <c r="I48" s="19">
        <v>32</v>
      </c>
      <c r="J48" s="19">
        <v>35</v>
      </c>
      <c r="K48" s="19">
        <v>29</v>
      </c>
      <c r="L48" s="19">
        <v>34</v>
      </c>
    </row>
    <row r="49" spans="1:12" s="14" customFormat="1">
      <c r="A49" s="18" t="s">
        <v>116</v>
      </c>
      <c r="B49" s="19">
        <v>943</v>
      </c>
      <c r="C49" s="19">
        <v>122</v>
      </c>
      <c r="D49" s="20">
        <v>0.12939999999999999</v>
      </c>
      <c r="E49" s="19">
        <v>60</v>
      </c>
      <c r="F49" s="19">
        <v>53</v>
      </c>
      <c r="G49" s="19">
        <v>59</v>
      </c>
      <c r="H49" s="19">
        <v>63</v>
      </c>
      <c r="I49" s="19">
        <v>36</v>
      </c>
      <c r="J49" s="19">
        <v>43</v>
      </c>
      <c r="K49" s="19">
        <v>30</v>
      </c>
      <c r="L49" s="19">
        <v>32</v>
      </c>
    </row>
    <row r="50" spans="1:12" s="14" customFormat="1">
      <c r="A50" s="18" t="s">
        <v>117</v>
      </c>
      <c r="B50" s="19">
        <v>851</v>
      </c>
      <c r="C50" s="19">
        <v>136</v>
      </c>
      <c r="D50" s="20">
        <v>0.1598</v>
      </c>
      <c r="E50" s="19">
        <v>76</v>
      </c>
      <c r="F50" s="19">
        <v>69</v>
      </c>
      <c r="G50" s="19">
        <v>74</v>
      </c>
      <c r="H50" s="19">
        <v>79</v>
      </c>
      <c r="I50" s="19">
        <v>47</v>
      </c>
      <c r="J50" s="19">
        <v>53</v>
      </c>
      <c r="K50" s="19">
        <v>41</v>
      </c>
      <c r="L50" s="19">
        <v>48</v>
      </c>
    </row>
    <row r="51" spans="1:12" s="14" customFormat="1">
      <c r="A51" s="18" t="s">
        <v>118</v>
      </c>
      <c r="B51" s="19">
        <v>440</v>
      </c>
      <c r="C51" s="19">
        <v>70</v>
      </c>
      <c r="D51" s="20">
        <v>0.15909999999999999</v>
      </c>
      <c r="E51" s="19">
        <v>31</v>
      </c>
      <c r="F51" s="19">
        <v>28</v>
      </c>
      <c r="G51" s="19">
        <v>29</v>
      </c>
      <c r="H51" s="19">
        <v>40</v>
      </c>
      <c r="I51" s="19">
        <v>21</v>
      </c>
      <c r="J51" s="19">
        <v>21</v>
      </c>
      <c r="K51" s="19">
        <v>19</v>
      </c>
      <c r="L51" s="19">
        <v>25</v>
      </c>
    </row>
    <row r="52" spans="1:12" s="14" customFormat="1">
      <c r="A52" s="18" t="s">
        <v>119</v>
      </c>
      <c r="B52" s="19">
        <v>516</v>
      </c>
      <c r="C52" s="19">
        <v>102</v>
      </c>
      <c r="D52" s="20">
        <v>0.19769999999999999</v>
      </c>
      <c r="E52" s="19">
        <v>41</v>
      </c>
      <c r="F52" s="19">
        <v>40</v>
      </c>
      <c r="G52" s="19">
        <v>44</v>
      </c>
      <c r="H52" s="19">
        <v>53</v>
      </c>
      <c r="I52" s="19">
        <v>44</v>
      </c>
      <c r="J52" s="19">
        <v>57</v>
      </c>
      <c r="K52" s="19">
        <v>41</v>
      </c>
      <c r="L52" s="19">
        <v>46</v>
      </c>
    </row>
    <row r="53" spans="1:12" s="14" customFormat="1">
      <c r="A53" s="18" t="s">
        <v>120</v>
      </c>
      <c r="B53" s="19">
        <v>2083</v>
      </c>
      <c r="C53" s="19">
        <v>267</v>
      </c>
      <c r="D53" s="20">
        <v>0.12820000000000001</v>
      </c>
      <c r="E53" s="19">
        <v>95</v>
      </c>
      <c r="F53" s="19">
        <v>125</v>
      </c>
      <c r="G53" s="19">
        <v>112</v>
      </c>
      <c r="H53" s="19">
        <v>108</v>
      </c>
      <c r="I53" s="19">
        <v>122</v>
      </c>
      <c r="J53" s="19">
        <v>118</v>
      </c>
      <c r="K53" s="19">
        <v>123</v>
      </c>
      <c r="L53" s="19">
        <v>119</v>
      </c>
    </row>
    <row r="54" spans="1:12" s="14" customFormat="1">
      <c r="A54" s="18" t="s">
        <v>121</v>
      </c>
      <c r="B54" s="19">
        <v>1199</v>
      </c>
      <c r="C54" s="19">
        <v>230</v>
      </c>
      <c r="D54" s="20">
        <v>0.1918</v>
      </c>
      <c r="E54" s="19">
        <v>103</v>
      </c>
      <c r="F54" s="19">
        <v>99</v>
      </c>
      <c r="G54" s="19">
        <v>101</v>
      </c>
      <c r="H54" s="19">
        <v>109</v>
      </c>
      <c r="I54" s="19">
        <v>105</v>
      </c>
      <c r="J54" s="19">
        <v>104</v>
      </c>
      <c r="K54" s="19">
        <v>91</v>
      </c>
      <c r="L54" s="19">
        <v>99</v>
      </c>
    </row>
    <row r="55" spans="1:12" s="14" customFormat="1">
      <c r="A55" s="18" t="s">
        <v>122</v>
      </c>
      <c r="B55" s="19">
        <v>1313</v>
      </c>
      <c r="C55" s="19">
        <v>192</v>
      </c>
      <c r="D55" s="20">
        <v>0.1462</v>
      </c>
      <c r="E55" s="19">
        <v>69</v>
      </c>
      <c r="F55" s="19">
        <v>71</v>
      </c>
      <c r="G55" s="19">
        <v>68</v>
      </c>
      <c r="H55" s="19">
        <v>83</v>
      </c>
      <c r="I55" s="19">
        <v>89</v>
      </c>
      <c r="J55" s="19">
        <v>100</v>
      </c>
      <c r="K55" s="19">
        <v>95</v>
      </c>
      <c r="L55" s="19">
        <v>86</v>
      </c>
    </row>
    <row r="56" spans="1:12" s="14" customFormat="1">
      <c r="A56" s="18" t="s">
        <v>123</v>
      </c>
      <c r="B56" s="19">
        <v>500</v>
      </c>
      <c r="C56" s="19">
        <v>99</v>
      </c>
      <c r="D56" s="20">
        <v>0.19800000000000001</v>
      </c>
      <c r="E56" s="19">
        <v>53</v>
      </c>
      <c r="F56" s="19">
        <v>49</v>
      </c>
      <c r="G56" s="19">
        <v>52</v>
      </c>
      <c r="H56" s="19">
        <v>58</v>
      </c>
      <c r="I56" s="19">
        <v>35</v>
      </c>
      <c r="J56" s="19">
        <v>36</v>
      </c>
      <c r="K56" s="19">
        <v>32</v>
      </c>
      <c r="L56" s="19">
        <v>39</v>
      </c>
    </row>
    <row r="57" spans="1:12" s="14" customFormat="1">
      <c r="A57" s="18" t="s">
        <v>124</v>
      </c>
      <c r="B57" s="19">
        <v>1013</v>
      </c>
      <c r="C57" s="19">
        <v>173</v>
      </c>
      <c r="D57" s="20">
        <v>0.17080000000000001</v>
      </c>
      <c r="E57" s="19">
        <v>48</v>
      </c>
      <c r="F57" s="19">
        <v>48</v>
      </c>
      <c r="G57" s="19">
        <v>46</v>
      </c>
      <c r="H57" s="19">
        <v>59</v>
      </c>
      <c r="I57" s="19">
        <v>104</v>
      </c>
      <c r="J57" s="19">
        <v>110</v>
      </c>
      <c r="K57" s="19">
        <v>98</v>
      </c>
      <c r="L57" s="19">
        <v>109</v>
      </c>
    </row>
    <row r="58" spans="1:12" s="14" customFormat="1">
      <c r="A58" s="18" t="s">
        <v>125</v>
      </c>
      <c r="B58" s="19">
        <v>1276</v>
      </c>
      <c r="C58" s="19">
        <v>127</v>
      </c>
      <c r="D58" s="20">
        <v>9.9500000000000005E-2</v>
      </c>
      <c r="E58" s="19">
        <v>75</v>
      </c>
      <c r="F58" s="19">
        <v>68</v>
      </c>
      <c r="G58" s="19">
        <v>70</v>
      </c>
      <c r="H58" s="19">
        <v>80</v>
      </c>
      <c r="I58" s="19">
        <v>36</v>
      </c>
      <c r="J58" s="19">
        <v>36</v>
      </c>
      <c r="K58" s="19">
        <v>34</v>
      </c>
      <c r="L58" s="19">
        <v>35</v>
      </c>
    </row>
    <row r="59" spans="1:12" s="14" customFormat="1">
      <c r="A59" s="18" t="s">
        <v>126</v>
      </c>
      <c r="B59" s="19">
        <v>2199</v>
      </c>
      <c r="C59" s="19">
        <v>242</v>
      </c>
      <c r="D59" s="20">
        <v>0.1101</v>
      </c>
      <c r="E59" s="19">
        <v>92</v>
      </c>
      <c r="F59" s="19">
        <v>93</v>
      </c>
      <c r="G59" s="19">
        <v>93</v>
      </c>
      <c r="H59" s="19">
        <v>103</v>
      </c>
      <c r="I59" s="19">
        <v>115</v>
      </c>
      <c r="J59" s="19">
        <v>124</v>
      </c>
      <c r="K59" s="19">
        <v>112</v>
      </c>
      <c r="L59" s="19">
        <v>111</v>
      </c>
    </row>
    <row r="60" spans="1:12" s="14" customFormat="1">
      <c r="A60" s="18" t="s">
        <v>127</v>
      </c>
      <c r="B60" s="19">
        <v>1004</v>
      </c>
      <c r="C60" s="19">
        <v>168</v>
      </c>
      <c r="D60" s="20">
        <v>0.1673</v>
      </c>
      <c r="E60" s="19">
        <v>72</v>
      </c>
      <c r="F60" s="19">
        <v>76</v>
      </c>
      <c r="G60" s="19">
        <v>77</v>
      </c>
      <c r="H60" s="19">
        <v>86</v>
      </c>
      <c r="I60" s="19">
        <v>60</v>
      </c>
      <c r="J60" s="19">
        <v>70</v>
      </c>
      <c r="K60" s="19">
        <v>55</v>
      </c>
      <c r="L60" s="19">
        <v>67</v>
      </c>
    </row>
    <row r="61" spans="1:12" s="14" customFormat="1">
      <c r="A61" s="18" t="s">
        <v>476</v>
      </c>
      <c r="B61" s="19">
        <v>1377</v>
      </c>
      <c r="C61" s="19">
        <v>232</v>
      </c>
      <c r="D61" s="20">
        <v>0.16850000000000001</v>
      </c>
      <c r="E61" s="19">
        <v>68</v>
      </c>
      <c r="F61" s="19">
        <v>68</v>
      </c>
      <c r="G61" s="19">
        <v>68</v>
      </c>
      <c r="H61" s="19">
        <v>89</v>
      </c>
      <c r="I61" s="19">
        <v>113</v>
      </c>
      <c r="J61" s="19">
        <v>117</v>
      </c>
      <c r="K61" s="19">
        <v>127</v>
      </c>
      <c r="L61" s="19">
        <v>114</v>
      </c>
    </row>
    <row r="62" spans="1:12" s="14" customFormat="1">
      <c r="A62" s="18" t="s">
        <v>477</v>
      </c>
      <c r="B62" s="19">
        <v>1253</v>
      </c>
      <c r="C62" s="19">
        <v>140</v>
      </c>
      <c r="D62" s="20">
        <v>0.11169999999999999</v>
      </c>
      <c r="E62" s="19">
        <v>63</v>
      </c>
      <c r="F62" s="19">
        <v>65</v>
      </c>
      <c r="G62" s="19">
        <v>59</v>
      </c>
      <c r="H62" s="19">
        <v>67</v>
      </c>
      <c r="I62" s="19">
        <v>52</v>
      </c>
      <c r="J62" s="19">
        <v>57</v>
      </c>
      <c r="K62" s="19">
        <v>51</v>
      </c>
      <c r="L62" s="19">
        <v>57</v>
      </c>
    </row>
    <row r="63" spans="1:12" s="14" customFormat="1">
      <c r="A63" s="18" t="s">
        <v>128</v>
      </c>
      <c r="B63" s="19">
        <v>1298</v>
      </c>
      <c r="C63" s="19">
        <v>130</v>
      </c>
      <c r="D63" s="20">
        <v>0.1002</v>
      </c>
      <c r="E63" s="19">
        <v>53</v>
      </c>
      <c r="F63" s="19">
        <v>50</v>
      </c>
      <c r="G63" s="19">
        <v>53</v>
      </c>
      <c r="H63" s="19">
        <v>53</v>
      </c>
      <c r="I63" s="19">
        <v>55</v>
      </c>
      <c r="J63" s="19">
        <v>55</v>
      </c>
      <c r="K63" s="19">
        <v>58</v>
      </c>
      <c r="L63" s="19">
        <v>55</v>
      </c>
    </row>
    <row r="64" spans="1:12" s="14" customFormat="1">
      <c r="A64" s="18" t="s">
        <v>129</v>
      </c>
      <c r="B64" s="19">
        <v>2687</v>
      </c>
      <c r="C64" s="19">
        <v>275</v>
      </c>
      <c r="D64" s="20">
        <v>0.1023</v>
      </c>
      <c r="E64" s="19">
        <v>120</v>
      </c>
      <c r="F64" s="19">
        <v>115</v>
      </c>
      <c r="G64" s="19">
        <v>115</v>
      </c>
      <c r="H64" s="19">
        <v>131</v>
      </c>
      <c r="I64" s="19">
        <v>120</v>
      </c>
      <c r="J64" s="19">
        <v>123</v>
      </c>
      <c r="K64" s="19">
        <v>103</v>
      </c>
      <c r="L64" s="19">
        <v>116</v>
      </c>
    </row>
    <row r="65" spans="1:12" s="14" customFormat="1">
      <c r="A65" s="18" t="s">
        <v>130</v>
      </c>
      <c r="B65" s="19">
        <v>2466</v>
      </c>
      <c r="C65" s="19">
        <v>701</v>
      </c>
      <c r="D65" s="20">
        <v>0.2843</v>
      </c>
      <c r="E65" s="19">
        <v>345</v>
      </c>
      <c r="F65" s="19">
        <v>501</v>
      </c>
      <c r="G65" s="19">
        <v>358</v>
      </c>
      <c r="H65" s="19">
        <v>380</v>
      </c>
      <c r="I65" s="19">
        <v>249</v>
      </c>
      <c r="J65" s="19">
        <v>246</v>
      </c>
      <c r="K65" s="19">
        <v>228</v>
      </c>
      <c r="L65" s="19">
        <v>246</v>
      </c>
    </row>
    <row r="66" spans="1:12" s="22" customFormat="1" ht="34.5" customHeight="1">
      <c r="A66" s="25" t="s">
        <v>145</v>
      </c>
      <c r="B66" s="23">
        <f>SUM(B7:B65)</f>
        <v>56190</v>
      </c>
      <c r="C66" s="23">
        <f>SUM(C7:C65)</f>
        <v>8351</v>
      </c>
      <c r="D66" s="24">
        <f>C66/B66</f>
        <v>0.14862075102331376</v>
      </c>
      <c r="E66" s="23">
        <f t="shared" ref="E66:L66" si="0">SUM(E7:E65)</f>
        <v>3731</v>
      </c>
      <c r="F66" s="23">
        <f t="shared" si="0"/>
        <v>3767</v>
      </c>
      <c r="G66" s="23">
        <f t="shared" si="0"/>
        <v>3763</v>
      </c>
      <c r="H66" s="23">
        <f t="shared" si="0"/>
        <v>4094</v>
      </c>
      <c r="I66" s="23">
        <f t="shared" si="0"/>
        <v>3351</v>
      </c>
      <c r="J66" s="23">
        <f t="shared" si="0"/>
        <v>3509</v>
      </c>
      <c r="K66" s="23">
        <f t="shared" si="0"/>
        <v>3241</v>
      </c>
      <c r="L66" s="23">
        <f t="shared" si="0"/>
        <v>3401</v>
      </c>
    </row>
    <row r="67" spans="1:12" s="22" customFormat="1" ht="34.5" customHeight="1">
      <c r="A67" s="25" t="s">
        <v>16</v>
      </c>
      <c r="B67" s="23">
        <f>SUM(, B66)</f>
        <v>56190</v>
      </c>
      <c r="C67" s="23">
        <f>SUM(, C66)</f>
        <v>8351</v>
      </c>
      <c r="D67" s="24">
        <f>C67/B67</f>
        <v>0.14862075102331376</v>
      </c>
      <c r="E67" s="23">
        <f t="shared" ref="E67:L68" si="1">SUM(, E66)</f>
        <v>3731</v>
      </c>
      <c r="F67" s="23">
        <f t="shared" si="1"/>
        <v>3767</v>
      </c>
      <c r="G67" s="23">
        <f t="shared" si="1"/>
        <v>3763</v>
      </c>
      <c r="H67" s="23">
        <f t="shared" si="1"/>
        <v>4094</v>
      </c>
      <c r="I67" s="23">
        <f t="shared" si="1"/>
        <v>3351</v>
      </c>
      <c r="J67" s="23">
        <f t="shared" si="1"/>
        <v>3509</v>
      </c>
      <c r="K67" s="23">
        <f t="shared" si="1"/>
        <v>3241</v>
      </c>
      <c r="L67" s="23">
        <f t="shared" si="1"/>
        <v>3401</v>
      </c>
    </row>
    <row r="68" spans="1:12" s="14" customFormat="1">
      <c r="A68" s="18" t="s">
        <v>17</v>
      </c>
      <c r="B68" s="18">
        <f>SUM(, B67)</f>
        <v>56190</v>
      </c>
      <c r="C68" s="18">
        <f>SUM(, C67)</f>
        <v>8351</v>
      </c>
      <c r="D68" s="26">
        <f>C68/B68</f>
        <v>0.14862075102331376</v>
      </c>
      <c r="E68" s="18">
        <f t="shared" si="1"/>
        <v>3731</v>
      </c>
      <c r="F68" s="18">
        <f t="shared" si="1"/>
        <v>3767</v>
      </c>
      <c r="G68" s="18">
        <f t="shared" si="1"/>
        <v>3763</v>
      </c>
      <c r="H68" s="18">
        <f t="shared" si="1"/>
        <v>4094</v>
      </c>
      <c r="I68" s="18">
        <f t="shared" si="1"/>
        <v>3351</v>
      </c>
      <c r="J68" s="18">
        <f t="shared" si="1"/>
        <v>3509</v>
      </c>
      <c r="K68" s="18">
        <f t="shared" si="1"/>
        <v>3241</v>
      </c>
      <c r="L68" s="18">
        <f t="shared" si="1"/>
        <v>3401</v>
      </c>
    </row>
  </sheetData>
  <mergeCells count="6">
    <mergeCell ref="E5:X5"/>
    <mergeCell ref="E4:X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66" max="16383" man="1"/>
    <brk id="67" max="16383" man="1"/>
    <brk id="68" max="16383" man="1"/>
  </rowBreaks>
  <colBreaks count="8" manualBreakCount="8">
    <brk id="5" max="1048575" man="1"/>
    <brk id="6" max="1048575" man="1"/>
    <brk id="7" max="1048575" man="1"/>
    <brk id="8" max="1048575" man="1"/>
    <brk id="9" max="1048575" man="1"/>
    <brk id="10" max="1048575" man="1"/>
    <brk id="11" max="1048575" man="1"/>
    <brk id="12" max="1048575" man="1"/>
  </colBreak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638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tabColor rgb="FF0000FF"/>
  </sheetPr>
  <dimension ref="A1:Q3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647</v>
      </c>
      <c r="F4" s="47"/>
      <c r="G4" s="47"/>
      <c r="H4" s="47"/>
      <c r="I4" s="47"/>
      <c r="J4" s="47"/>
      <c r="K4" s="47"/>
      <c r="L4" s="47"/>
      <c r="M4" s="47"/>
      <c r="N4" s="47"/>
      <c r="O4" s="47"/>
      <c r="P4" s="47"/>
      <c r="Q4" s="47"/>
    </row>
    <row r="5" spans="1:17" ht="25.5" customHeight="1">
      <c r="E5" s="49" t="s">
        <v>647</v>
      </c>
      <c r="F5" s="49"/>
      <c r="G5" s="49"/>
      <c r="H5" s="49"/>
      <c r="I5" s="49"/>
      <c r="J5" s="49"/>
      <c r="K5" s="49"/>
      <c r="L5" s="49"/>
      <c r="M5" s="49"/>
      <c r="N5" s="49"/>
      <c r="O5" s="49"/>
      <c r="P5" s="49"/>
      <c r="Q5" s="49"/>
    </row>
    <row r="6" spans="1:17" s="12" customFormat="1" ht="150" customHeight="1">
      <c r="B6" s="13" t="s">
        <v>7</v>
      </c>
      <c r="C6" s="13" t="s">
        <v>8</v>
      </c>
      <c r="D6" s="13" t="s">
        <v>9</v>
      </c>
      <c r="E6" s="21" t="s">
        <v>648</v>
      </c>
    </row>
    <row r="7" spans="1:17">
      <c r="A7" s="15" t="s">
        <v>148</v>
      </c>
      <c r="B7" s="16">
        <v>919</v>
      </c>
      <c r="C7" s="16">
        <v>453</v>
      </c>
      <c r="D7" s="17">
        <v>0.4929</v>
      </c>
      <c r="E7" s="16">
        <v>329</v>
      </c>
    </row>
    <row r="8" spans="1:17" s="14" customFormat="1">
      <c r="A8" s="18" t="s">
        <v>149</v>
      </c>
      <c r="B8" s="19">
        <v>755</v>
      </c>
      <c r="C8" s="19">
        <v>325</v>
      </c>
      <c r="D8" s="20">
        <v>0.43049999999999999</v>
      </c>
      <c r="E8" s="19">
        <v>220</v>
      </c>
    </row>
    <row r="9" spans="1:17" s="14" customFormat="1">
      <c r="A9" s="18" t="s">
        <v>150</v>
      </c>
      <c r="B9" s="19">
        <v>787</v>
      </c>
      <c r="C9" s="19">
        <v>333</v>
      </c>
      <c r="D9" s="20">
        <v>0.42309999999999998</v>
      </c>
      <c r="E9" s="19">
        <v>260</v>
      </c>
    </row>
    <row r="10" spans="1:17" s="14" customFormat="1">
      <c r="A10" s="18" t="s">
        <v>151</v>
      </c>
      <c r="B10" s="19">
        <v>879</v>
      </c>
      <c r="C10" s="19">
        <v>431</v>
      </c>
      <c r="D10" s="20">
        <v>0.49030000000000001</v>
      </c>
      <c r="E10" s="19">
        <v>328</v>
      </c>
    </row>
    <row r="11" spans="1:17" s="14" customFormat="1">
      <c r="A11" s="18" t="s">
        <v>152</v>
      </c>
      <c r="B11" s="19">
        <v>1414</v>
      </c>
      <c r="C11" s="19">
        <v>493</v>
      </c>
      <c r="D11" s="20">
        <v>0.34870000000000001</v>
      </c>
      <c r="E11" s="19">
        <v>381</v>
      </c>
    </row>
    <row r="12" spans="1:17" s="14" customFormat="1">
      <c r="A12" s="18" t="s">
        <v>153</v>
      </c>
      <c r="B12" s="19">
        <v>706</v>
      </c>
      <c r="C12" s="19">
        <v>270</v>
      </c>
      <c r="D12" s="20">
        <v>0.38240000000000002</v>
      </c>
      <c r="E12" s="19">
        <v>204</v>
      </c>
    </row>
    <row r="13" spans="1:17" s="14" customFormat="1">
      <c r="A13" s="18" t="s">
        <v>154</v>
      </c>
      <c r="B13" s="19">
        <v>873</v>
      </c>
      <c r="C13" s="19">
        <v>379</v>
      </c>
      <c r="D13" s="20">
        <v>0.43409999999999999</v>
      </c>
      <c r="E13" s="19">
        <v>298</v>
      </c>
    </row>
    <row r="14" spans="1:17" s="14" customFormat="1">
      <c r="A14" s="18" t="s">
        <v>155</v>
      </c>
      <c r="B14" s="19">
        <v>504</v>
      </c>
      <c r="C14" s="19">
        <v>232</v>
      </c>
      <c r="D14" s="20">
        <v>0.46029999999999999</v>
      </c>
      <c r="E14" s="19">
        <v>175</v>
      </c>
    </row>
    <row r="15" spans="1:17" s="14" customFormat="1">
      <c r="A15" s="18" t="s">
        <v>156</v>
      </c>
      <c r="B15" s="19">
        <v>855</v>
      </c>
      <c r="C15" s="19">
        <v>315</v>
      </c>
      <c r="D15" s="20">
        <v>0.36840000000000001</v>
      </c>
      <c r="E15" s="19">
        <v>229</v>
      </c>
    </row>
    <row r="16" spans="1:17" s="14" customFormat="1">
      <c r="A16" s="18" t="s">
        <v>42</v>
      </c>
      <c r="B16" s="19">
        <v>432</v>
      </c>
      <c r="C16" s="19">
        <v>67</v>
      </c>
      <c r="D16" s="20">
        <v>0.15509999999999999</v>
      </c>
      <c r="E16" s="19">
        <v>46</v>
      </c>
    </row>
    <row r="17" spans="1:5" s="14" customFormat="1">
      <c r="A17" s="18" t="s">
        <v>157</v>
      </c>
      <c r="B17" s="19">
        <v>995</v>
      </c>
      <c r="C17" s="19">
        <v>340</v>
      </c>
      <c r="D17" s="20">
        <v>0.3417</v>
      </c>
      <c r="E17" s="19">
        <v>241</v>
      </c>
    </row>
    <row r="18" spans="1:5" s="14" customFormat="1">
      <c r="A18" s="18" t="s">
        <v>158</v>
      </c>
      <c r="B18" s="19">
        <v>828</v>
      </c>
      <c r="C18" s="19">
        <v>329</v>
      </c>
      <c r="D18" s="20">
        <v>0.39729999999999999</v>
      </c>
      <c r="E18" s="19">
        <v>246</v>
      </c>
    </row>
    <row r="19" spans="1:5" s="14" customFormat="1">
      <c r="A19" s="18" t="s">
        <v>43</v>
      </c>
      <c r="B19" s="19">
        <v>956</v>
      </c>
      <c r="C19" s="19">
        <v>217</v>
      </c>
      <c r="D19" s="20">
        <v>0.22700000000000001</v>
      </c>
      <c r="E19" s="19">
        <v>145</v>
      </c>
    </row>
    <row r="20" spans="1:5" s="14" customFormat="1">
      <c r="A20" s="18" t="s">
        <v>44</v>
      </c>
      <c r="B20" s="19">
        <v>826</v>
      </c>
      <c r="C20" s="19">
        <v>253</v>
      </c>
      <c r="D20" s="20">
        <v>0.30630000000000002</v>
      </c>
      <c r="E20" s="19">
        <v>206</v>
      </c>
    </row>
    <row r="21" spans="1:5" s="14" customFormat="1">
      <c r="A21" s="18" t="s">
        <v>159</v>
      </c>
      <c r="B21" s="19">
        <v>717</v>
      </c>
      <c r="C21" s="19">
        <v>215</v>
      </c>
      <c r="D21" s="20">
        <v>0.2999</v>
      </c>
      <c r="E21" s="19">
        <v>153</v>
      </c>
    </row>
    <row r="22" spans="1:5" s="14" customFormat="1">
      <c r="A22" s="18" t="s">
        <v>160</v>
      </c>
      <c r="B22" s="19">
        <v>812</v>
      </c>
      <c r="C22" s="19">
        <v>297</v>
      </c>
      <c r="D22" s="20">
        <v>0.36580000000000001</v>
      </c>
      <c r="E22" s="19">
        <v>235</v>
      </c>
    </row>
    <row r="23" spans="1:5" s="14" customFormat="1">
      <c r="A23" s="18" t="s">
        <v>45</v>
      </c>
      <c r="B23" s="19">
        <v>1747</v>
      </c>
      <c r="C23" s="19">
        <v>284</v>
      </c>
      <c r="D23" s="20">
        <v>0.16259999999999999</v>
      </c>
      <c r="E23" s="19">
        <v>222</v>
      </c>
    </row>
    <row r="24" spans="1:5" s="14" customFormat="1">
      <c r="A24" s="18" t="s">
        <v>161</v>
      </c>
      <c r="B24" s="19">
        <v>1017</v>
      </c>
      <c r="C24" s="19">
        <v>404</v>
      </c>
      <c r="D24" s="20">
        <v>0.3972</v>
      </c>
      <c r="E24" s="19">
        <v>298</v>
      </c>
    </row>
    <row r="25" spans="1:5" s="14" customFormat="1">
      <c r="A25" s="18" t="s">
        <v>162</v>
      </c>
      <c r="B25" s="19">
        <v>1016</v>
      </c>
      <c r="C25" s="19">
        <v>407</v>
      </c>
      <c r="D25" s="20">
        <v>0.40060000000000001</v>
      </c>
      <c r="E25" s="19">
        <v>322</v>
      </c>
    </row>
    <row r="26" spans="1:5" s="14" customFormat="1">
      <c r="A26" s="18" t="s">
        <v>163</v>
      </c>
      <c r="B26" s="19">
        <v>1297</v>
      </c>
      <c r="C26" s="19">
        <v>392</v>
      </c>
      <c r="D26" s="20">
        <v>0.30220000000000002</v>
      </c>
      <c r="E26" s="19">
        <v>300</v>
      </c>
    </row>
    <row r="27" spans="1:5" s="14" customFormat="1">
      <c r="A27" s="18" t="s">
        <v>164</v>
      </c>
      <c r="B27" s="19">
        <v>2008</v>
      </c>
      <c r="C27" s="19">
        <v>641</v>
      </c>
      <c r="D27" s="20">
        <v>0.31919999999999998</v>
      </c>
      <c r="E27" s="19">
        <v>503</v>
      </c>
    </row>
    <row r="28" spans="1:5" s="22" customFormat="1" ht="34.5" customHeight="1">
      <c r="A28" s="25" t="s">
        <v>50</v>
      </c>
      <c r="B28" s="23">
        <f>SUM(B7:B27)</f>
        <v>20343</v>
      </c>
      <c r="C28" s="23">
        <f>SUM(C7:C27)</f>
        <v>7077</v>
      </c>
      <c r="D28" s="24">
        <f>C28/B28</f>
        <v>0.34788379295089222</v>
      </c>
      <c r="E28" s="23">
        <f>SUM(E7:E27)</f>
        <v>5341</v>
      </c>
    </row>
    <row r="29" spans="1:5" s="22" customFormat="1" ht="34.5" customHeight="1">
      <c r="A29" s="25" t="s">
        <v>16</v>
      </c>
      <c r="B29" s="23">
        <f>SUM(, B28)</f>
        <v>20343</v>
      </c>
      <c r="C29" s="23">
        <f>SUM(, C28)</f>
        <v>7077</v>
      </c>
      <c r="D29" s="24">
        <f>C29/B29</f>
        <v>0.34788379295089222</v>
      </c>
      <c r="E29" s="23">
        <f>SUM(, E28)</f>
        <v>5341</v>
      </c>
    </row>
    <row r="30" spans="1:5" s="14" customFormat="1">
      <c r="A30" s="18" t="s">
        <v>17</v>
      </c>
      <c r="B30" s="18">
        <f>SUM(, B29)</f>
        <v>20343</v>
      </c>
      <c r="C30" s="18">
        <f>SUM(, C29)</f>
        <v>7077</v>
      </c>
      <c r="D30" s="26">
        <f>C30/B30</f>
        <v>0.34788379295089222</v>
      </c>
      <c r="E30" s="18">
        <f>SUM(, E29)</f>
        <v>5341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1" manualBreakCount="1">
    <brk id="5" max="1048575" man="1"/>
  </colBreak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647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tabColor rgb="FFFF0000"/>
  </sheetPr>
  <dimension ref="A1:Q3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649</v>
      </c>
      <c r="F4" s="47"/>
      <c r="G4" s="47"/>
      <c r="H4" s="47"/>
      <c r="I4" s="47"/>
      <c r="J4" s="47"/>
      <c r="K4" s="47"/>
      <c r="L4" s="47"/>
      <c r="M4" s="47"/>
      <c r="N4" s="47"/>
      <c r="O4" s="47"/>
      <c r="P4" s="47"/>
      <c r="Q4" s="47"/>
    </row>
    <row r="5" spans="1:17" ht="25.5" customHeight="1">
      <c r="E5" s="49" t="s">
        <v>649</v>
      </c>
      <c r="F5" s="49"/>
      <c r="G5" s="49"/>
      <c r="H5" s="49"/>
      <c r="I5" s="49"/>
      <c r="J5" s="49"/>
      <c r="K5" s="49"/>
      <c r="L5" s="49"/>
      <c r="M5" s="49"/>
      <c r="N5" s="49"/>
      <c r="O5" s="49"/>
      <c r="P5" s="49"/>
      <c r="Q5" s="49"/>
    </row>
    <row r="6" spans="1:17" s="12" customFormat="1" ht="150" customHeight="1">
      <c r="B6" s="13" t="s">
        <v>7</v>
      </c>
      <c r="C6" s="13" t="s">
        <v>8</v>
      </c>
      <c r="D6" s="13" t="s">
        <v>9</v>
      </c>
      <c r="E6" s="21" t="s">
        <v>650</v>
      </c>
    </row>
    <row r="7" spans="1:17">
      <c r="A7" s="15" t="s">
        <v>148</v>
      </c>
      <c r="B7" s="16">
        <v>919</v>
      </c>
      <c r="C7" s="16">
        <v>453</v>
      </c>
      <c r="D7" s="17">
        <v>0.4929</v>
      </c>
      <c r="E7" s="16">
        <v>315</v>
      </c>
    </row>
    <row r="8" spans="1:17" s="14" customFormat="1">
      <c r="A8" s="18" t="s">
        <v>149</v>
      </c>
      <c r="B8" s="19">
        <v>755</v>
      </c>
      <c r="C8" s="19">
        <v>325</v>
      </c>
      <c r="D8" s="20">
        <v>0.43049999999999999</v>
      </c>
      <c r="E8" s="19">
        <v>224</v>
      </c>
    </row>
    <row r="9" spans="1:17" s="14" customFormat="1">
      <c r="A9" s="18" t="s">
        <v>150</v>
      </c>
      <c r="B9" s="19">
        <v>787</v>
      </c>
      <c r="C9" s="19">
        <v>333</v>
      </c>
      <c r="D9" s="20">
        <v>0.42309999999999998</v>
      </c>
      <c r="E9" s="19">
        <v>252</v>
      </c>
    </row>
    <row r="10" spans="1:17" s="14" customFormat="1">
      <c r="A10" s="18" t="s">
        <v>151</v>
      </c>
      <c r="B10" s="19">
        <v>879</v>
      </c>
      <c r="C10" s="19">
        <v>431</v>
      </c>
      <c r="D10" s="20">
        <v>0.49030000000000001</v>
      </c>
      <c r="E10" s="19">
        <v>312</v>
      </c>
    </row>
    <row r="11" spans="1:17" s="14" customFormat="1">
      <c r="A11" s="18" t="s">
        <v>152</v>
      </c>
      <c r="B11" s="19">
        <v>1414</v>
      </c>
      <c r="C11" s="19">
        <v>493</v>
      </c>
      <c r="D11" s="20">
        <v>0.34870000000000001</v>
      </c>
      <c r="E11" s="19">
        <v>366</v>
      </c>
    </row>
    <row r="12" spans="1:17" s="14" customFormat="1">
      <c r="A12" s="18" t="s">
        <v>153</v>
      </c>
      <c r="B12" s="19">
        <v>706</v>
      </c>
      <c r="C12" s="19">
        <v>270</v>
      </c>
      <c r="D12" s="20">
        <v>0.38240000000000002</v>
      </c>
      <c r="E12" s="19">
        <v>201</v>
      </c>
    </row>
    <row r="13" spans="1:17" s="14" customFormat="1">
      <c r="A13" s="18" t="s">
        <v>154</v>
      </c>
      <c r="B13" s="19">
        <v>873</v>
      </c>
      <c r="C13" s="19">
        <v>379</v>
      </c>
      <c r="D13" s="20">
        <v>0.43409999999999999</v>
      </c>
      <c r="E13" s="19">
        <v>290</v>
      </c>
    </row>
    <row r="14" spans="1:17" s="14" customFormat="1">
      <c r="A14" s="18" t="s">
        <v>155</v>
      </c>
      <c r="B14" s="19">
        <v>504</v>
      </c>
      <c r="C14" s="19">
        <v>232</v>
      </c>
      <c r="D14" s="20">
        <v>0.46029999999999999</v>
      </c>
      <c r="E14" s="19">
        <v>159</v>
      </c>
    </row>
    <row r="15" spans="1:17" s="14" customFormat="1">
      <c r="A15" s="18" t="s">
        <v>156</v>
      </c>
      <c r="B15" s="19">
        <v>855</v>
      </c>
      <c r="C15" s="19">
        <v>315</v>
      </c>
      <c r="D15" s="20">
        <v>0.36840000000000001</v>
      </c>
      <c r="E15" s="19">
        <v>226</v>
      </c>
    </row>
    <row r="16" spans="1:17" s="14" customFormat="1">
      <c r="A16" s="18" t="s">
        <v>42</v>
      </c>
      <c r="B16" s="19">
        <v>432</v>
      </c>
      <c r="C16" s="19">
        <v>67</v>
      </c>
      <c r="D16" s="20">
        <v>0.15509999999999999</v>
      </c>
      <c r="E16" s="19">
        <v>45</v>
      </c>
    </row>
    <row r="17" spans="1:5" s="14" customFormat="1">
      <c r="A17" s="18" t="s">
        <v>157</v>
      </c>
      <c r="B17" s="19">
        <v>995</v>
      </c>
      <c r="C17" s="19">
        <v>340</v>
      </c>
      <c r="D17" s="20">
        <v>0.3417</v>
      </c>
      <c r="E17" s="19">
        <v>238</v>
      </c>
    </row>
    <row r="18" spans="1:5" s="14" customFormat="1">
      <c r="A18" s="18" t="s">
        <v>158</v>
      </c>
      <c r="B18" s="19">
        <v>828</v>
      </c>
      <c r="C18" s="19">
        <v>329</v>
      </c>
      <c r="D18" s="20">
        <v>0.39729999999999999</v>
      </c>
      <c r="E18" s="19">
        <v>243</v>
      </c>
    </row>
    <row r="19" spans="1:5" s="14" customFormat="1">
      <c r="A19" s="18" t="s">
        <v>43</v>
      </c>
      <c r="B19" s="19">
        <v>956</v>
      </c>
      <c r="C19" s="19">
        <v>217</v>
      </c>
      <c r="D19" s="20">
        <v>0.22700000000000001</v>
      </c>
      <c r="E19" s="19">
        <v>141</v>
      </c>
    </row>
    <row r="20" spans="1:5" s="14" customFormat="1">
      <c r="A20" s="18" t="s">
        <v>44</v>
      </c>
      <c r="B20" s="19">
        <v>826</v>
      </c>
      <c r="C20" s="19">
        <v>253</v>
      </c>
      <c r="D20" s="20">
        <v>0.30630000000000002</v>
      </c>
      <c r="E20" s="19">
        <v>200</v>
      </c>
    </row>
    <row r="21" spans="1:5" s="14" customFormat="1">
      <c r="A21" s="18" t="s">
        <v>159</v>
      </c>
      <c r="B21" s="19">
        <v>717</v>
      </c>
      <c r="C21" s="19">
        <v>215</v>
      </c>
      <c r="D21" s="20">
        <v>0.2999</v>
      </c>
      <c r="E21" s="19">
        <v>152</v>
      </c>
    </row>
    <row r="22" spans="1:5" s="14" customFormat="1">
      <c r="A22" s="18" t="s">
        <v>160</v>
      </c>
      <c r="B22" s="19">
        <v>812</v>
      </c>
      <c r="C22" s="19">
        <v>297</v>
      </c>
      <c r="D22" s="20">
        <v>0.36580000000000001</v>
      </c>
      <c r="E22" s="19">
        <v>229</v>
      </c>
    </row>
    <row r="23" spans="1:5" s="14" customFormat="1">
      <c r="A23" s="18" t="s">
        <v>45</v>
      </c>
      <c r="B23" s="19">
        <v>1747</v>
      </c>
      <c r="C23" s="19">
        <v>284</v>
      </c>
      <c r="D23" s="20">
        <v>0.16259999999999999</v>
      </c>
      <c r="E23" s="19">
        <v>219</v>
      </c>
    </row>
    <row r="24" spans="1:5" s="14" customFormat="1">
      <c r="A24" s="18" t="s">
        <v>161</v>
      </c>
      <c r="B24" s="19">
        <v>1017</v>
      </c>
      <c r="C24" s="19">
        <v>404</v>
      </c>
      <c r="D24" s="20">
        <v>0.3972</v>
      </c>
      <c r="E24" s="19">
        <v>295</v>
      </c>
    </row>
    <row r="25" spans="1:5" s="14" customFormat="1">
      <c r="A25" s="18" t="s">
        <v>162</v>
      </c>
      <c r="B25" s="19">
        <v>1016</v>
      </c>
      <c r="C25" s="19">
        <v>407</v>
      </c>
      <c r="D25" s="20">
        <v>0.40060000000000001</v>
      </c>
      <c r="E25" s="19">
        <v>314</v>
      </c>
    </row>
    <row r="26" spans="1:5" s="14" customFormat="1">
      <c r="A26" s="18" t="s">
        <v>163</v>
      </c>
      <c r="B26" s="19">
        <v>1297</v>
      </c>
      <c r="C26" s="19">
        <v>392</v>
      </c>
      <c r="D26" s="20">
        <v>0.30220000000000002</v>
      </c>
      <c r="E26" s="19">
        <v>294</v>
      </c>
    </row>
    <row r="27" spans="1:5" s="14" customFormat="1">
      <c r="A27" s="18" t="s">
        <v>164</v>
      </c>
      <c r="B27" s="19">
        <v>2008</v>
      </c>
      <c r="C27" s="19">
        <v>641</v>
      </c>
      <c r="D27" s="20">
        <v>0.31919999999999998</v>
      </c>
      <c r="E27" s="19">
        <v>490</v>
      </c>
    </row>
    <row r="28" spans="1:5" s="22" customFormat="1" ht="34.5" customHeight="1">
      <c r="A28" s="25" t="s">
        <v>50</v>
      </c>
      <c r="B28" s="23">
        <f>SUM(B7:B27)</f>
        <v>20343</v>
      </c>
      <c r="C28" s="23">
        <f>SUM(C7:C27)</f>
        <v>7077</v>
      </c>
      <c r="D28" s="24">
        <f>C28/B28</f>
        <v>0.34788379295089222</v>
      </c>
      <c r="E28" s="23">
        <f>SUM(E7:E27)</f>
        <v>5205</v>
      </c>
    </row>
    <row r="29" spans="1:5" s="22" customFormat="1" ht="34.5" customHeight="1">
      <c r="A29" s="25" t="s">
        <v>16</v>
      </c>
      <c r="B29" s="23">
        <f>SUM(, B28)</f>
        <v>20343</v>
      </c>
      <c r="C29" s="23">
        <f>SUM(, C28)</f>
        <v>7077</v>
      </c>
      <c r="D29" s="24">
        <f>C29/B29</f>
        <v>0.34788379295089222</v>
      </c>
      <c r="E29" s="23">
        <f>SUM(, E28)</f>
        <v>5205</v>
      </c>
    </row>
    <row r="30" spans="1:5" s="14" customFormat="1">
      <c r="A30" s="18" t="s">
        <v>17</v>
      </c>
      <c r="B30" s="18">
        <f>SUM(, B29)</f>
        <v>20343</v>
      </c>
      <c r="C30" s="18">
        <f>SUM(, C29)</f>
        <v>7077</v>
      </c>
      <c r="D30" s="26">
        <f>C30/B30</f>
        <v>0.34788379295089222</v>
      </c>
      <c r="E30" s="18">
        <f>SUM(, E29)</f>
        <v>5205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1" manualBreakCount="1">
    <brk id="5" max="1048575" man="1"/>
  </colBreaks>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649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tabColor rgb="FFFFFF00"/>
  </sheetPr>
  <dimension ref="A1:Q3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651</v>
      </c>
      <c r="F4" s="47"/>
      <c r="G4" s="47"/>
      <c r="H4" s="47"/>
      <c r="I4" s="47"/>
      <c r="J4" s="47"/>
      <c r="K4" s="47"/>
      <c r="L4" s="47"/>
      <c r="M4" s="47"/>
      <c r="N4" s="47"/>
      <c r="O4" s="47"/>
      <c r="P4" s="47"/>
      <c r="Q4" s="47"/>
    </row>
    <row r="5" spans="1:17" ht="25.5" customHeight="1">
      <c r="E5" s="49" t="s">
        <v>651</v>
      </c>
      <c r="F5" s="49"/>
      <c r="G5" s="49"/>
      <c r="H5" s="49"/>
      <c r="I5" s="49"/>
      <c r="J5" s="49"/>
      <c r="K5" s="49"/>
      <c r="L5" s="49"/>
      <c r="M5" s="49"/>
      <c r="N5" s="49"/>
      <c r="O5" s="49"/>
      <c r="P5" s="49"/>
      <c r="Q5" s="49"/>
    </row>
    <row r="6" spans="1:17" s="12" customFormat="1" ht="150" customHeight="1">
      <c r="B6" s="13" t="s">
        <v>7</v>
      </c>
      <c r="C6" s="13" t="s">
        <v>8</v>
      </c>
      <c r="D6" s="13" t="s">
        <v>9</v>
      </c>
      <c r="E6" s="21" t="s">
        <v>652</v>
      </c>
    </row>
    <row r="7" spans="1:17">
      <c r="A7" s="15" t="s">
        <v>148</v>
      </c>
      <c r="B7" s="16">
        <v>919</v>
      </c>
      <c r="C7" s="16">
        <v>453</v>
      </c>
      <c r="D7" s="17">
        <v>0.4929</v>
      </c>
      <c r="E7" s="16">
        <v>306</v>
      </c>
    </row>
    <row r="8" spans="1:17" s="14" customFormat="1">
      <c r="A8" s="18" t="s">
        <v>149</v>
      </c>
      <c r="B8" s="19">
        <v>755</v>
      </c>
      <c r="C8" s="19">
        <v>325</v>
      </c>
      <c r="D8" s="20">
        <v>0.43049999999999999</v>
      </c>
      <c r="E8" s="19">
        <v>217</v>
      </c>
    </row>
    <row r="9" spans="1:17" s="14" customFormat="1">
      <c r="A9" s="18" t="s">
        <v>150</v>
      </c>
      <c r="B9" s="19">
        <v>787</v>
      </c>
      <c r="C9" s="19">
        <v>333</v>
      </c>
      <c r="D9" s="20">
        <v>0.42309999999999998</v>
      </c>
      <c r="E9" s="19">
        <v>238</v>
      </c>
    </row>
    <row r="10" spans="1:17" s="14" customFormat="1">
      <c r="A10" s="18" t="s">
        <v>151</v>
      </c>
      <c r="B10" s="19">
        <v>879</v>
      </c>
      <c r="C10" s="19">
        <v>431</v>
      </c>
      <c r="D10" s="20">
        <v>0.49030000000000001</v>
      </c>
      <c r="E10" s="19">
        <v>305</v>
      </c>
    </row>
    <row r="11" spans="1:17" s="14" customFormat="1">
      <c r="A11" s="18" t="s">
        <v>152</v>
      </c>
      <c r="B11" s="19">
        <v>1414</v>
      </c>
      <c r="C11" s="19">
        <v>493</v>
      </c>
      <c r="D11" s="20">
        <v>0.34870000000000001</v>
      </c>
      <c r="E11" s="19">
        <v>363</v>
      </c>
    </row>
    <row r="12" spans="1:17" s="14" customFormat="1">
      <c r="A12" s="18" t="s">
        <v>153</v>
      </c>
      <c r="B12" s="19">
        <v>706</v>
      </c>
      <c r="C12" s="19">
        <v>270</v>
      </c>
      <c r="D12" s="20">
        <v>0.38240000000000002</v>
      </c>
      <c r="E12" s="19">
        <v>208</v>
      </c>
    </row>
    <row r="13" spans="1:17" s="14" customFormat="1">
      <c r="A13" s="18" t="s">
        <v>154</v>
      </c>
      <c r="B13" s="19">
        <v>873</v>
      </c>
      <c r="C13" s="19">
        <v>379</v>
      </c>
      <c r="D13" s="20">
        <v>0.43409999999999999</v>
      </c>
      <c r="E13" s="19">
        <v>280</v>
      </c>
    </row>
    <row r="14" spans="1:17" s="14" customFormat="1">
      <c r="A14" s="18" t="s">
        <v>155</v>
      </c>
      <c r="B14" s="19">
        <v>504</v>
      </c>
      <c r="C14" s="19">
        <v>232</v>
      </c>
      <c r="D14" s="20">
        <v>0.46029999999999999</v>
      </c>
      <c r="E14" s="19">
        <v>162</v>
      </c>
    </row>
    <row r="15" spans="1:17" s="14" customFormat="1">
      <c r="A15" s="18" t="s">
        <v>156</v>
      </c>
      <c r="B15" s="19">
        <v>855</v>
      </c>
      <c r="C15" s="19">
        <v>315</v>
      </c>
      <c r="D15" s="20">
        <v>0.36840000000000001</v>
      </c>
      <c r="E15" s="19">
        <v>225</v>
      </c>
    </row>
    <row r="16" spans="1:17" s="14" customFormat="1">
      <c r="A16" s="18" t="s">
        <v>42</v>
      </c>
      <c r="B16" s="19">
        <v>432</v>
      </c>
      <c r="C16" s="19">
        <v>67</v>
      </c>
      <c r="D16" s="20">
        <v>0.15509999999999999</v>
      </c>
      <c r="E16" s="19">
        <v>44</v>
      </c>
    </row>
    <row r="17" spans="1:5" s="14" customFormat="1">
      <c r="A17" s="18" t="s">
        <v>157</v>
      </c>
      <c r="B17" s="19">
        <v>995</v>
      </c>
      <c r="C17" s="19">
        <v>340</v>
      </c>
      <c r="D17" s="20">
        <v>0.3417</v>
      </c>
      <c r="E17" s="19">
        <v>237</v>
      </c>
    </row>
    <row r="18" spans="1:5" s="14" customFormat="1">
      <c r="A18" s="18" t="s">
        <v>158</v>
      </c>
      <c r="B18" s="19">
        <v>828</v>
      </c>
      <c r="C18" s="19">
        <v>329</v>
      </c>
      <c r="D18" s="20">
        <v>0.39729999999999999</v>
      </c>
      <c r="E18" s="19">
        <v>235</v>
      </c>
    </row>
    <row r="19" spans="1:5" s="14" customFormat="1">
      <c r="A19" s="18" t="s">
        <v>43</v>
      </c>
      <c r="B19" s="19">
        <v>956</v>
      </c>
      <c r="C19" s="19">
        <v>217</v>
      </c>
      <c r="D19" s="20">
        <v>0.22700000000000001</v>
      </c>
      <c r="E19" s="19">
        <v>138</v>
      </c>
    </row>
    <row r="20" spans="1:5" s="14" customFormat="1">
      <c r="A20" s="18" t="s">
        <v>44</v>
      </c>
      <c r="B20" s="19">
        <v>826</v>
      </c>
      <c r="C20" s="19">
        <v>253</v>
      </c>
      <c r="D20" s="20">
        <v>0.30630000000000002</v>
      </c>
      <c r="E20" s="19">
        <v>193</v>
      </c>
    </row>
    <row r="21" spans="1:5" s="14" customFormat="1">
      <c r="A21" s="18" t="s">
        <v>159</v>
      </c>
      <c r="B21" s="19">
        <v>717</v>
      </c>
      <c r="C21" s="19">
        <v>215</v>
      </c>
      <c r="D21" s="20">
        <v>0.2999</v>
      </c>
      <c r="E21" s="19">
        <v>148</v>
      </c>
    </row>
    <row r="22" spans="1:5" s="14" customFormat="1">
      <c r="A22" s="18" t="s">
        <v>160</v>
      </c>
      <c r="B22" s="19">
        <v>812</v>
      </c>
      <c r="C22" s="19">
        <v>297</v>
      </c>
      <c r="D22" s="20">
        <v>0.36580000000000001</v>
      </c>
      <c r="E22" s="19">
        <v>229</v>
      </c>
    </row>
    <row r="23" spans="1:5" s="14" customFormat="1">
      <c r="A23" s="18" t="s">
        <v>45</v>
      </c>
      <c r="B23" s="19">
        <v>1747</v>
      </c>
      <c r="C23" s="19">
        <v>284</v>
      </c>
      <c r="D23" s="20">
        <v>0.16259999999999999</v>
      </c>
      <c r="E23" s="19">
        <v>222</v>
      </c>
    </row>
    <row r="24" spans="1:5" s="14" customFormat="1">
      <c r="A24" s="18" t="s">
        <v>161</v>
      </c>
      <c r="B24" s="19">
        <v>1017</v>
      </c>
      <c r="C24" s="19">
        <v>404</v>
      </c>
      <c r="D24" s="20">
        <v>0.3972</v>
      </c>
      <c r="E24" s="19">
        <v>300</v>
      </c>
    </row>
    <row r="25" spans="1:5" s="14" customFormat="1">
      <c r="A25" s="18" t="s">
        <v>162</v>
      </c>
      <c r="B25" s="19">
        <v>1016</v>
      </c>
      <c r="C25" s="19">
        <v>407</v>
      </c>
      <c r="D25" s="20">
        <v>0.40060000000000001</v>
      </c>
      <c r="E25" s="19">
        <v>299</v>
      </c>
    </row>
    <row r="26" spans="1:5" s="14" customFormat="1">
      <c r="A26" s="18" t="s">
        <v>163</v>
      </c>
      <c r="B26" s="19">
        <v>1297</v>
      </c>
      <c r="C26" s="19">
        <v>392</v>
      </c>
      <c r="D26" s="20">
        <v>0.30220000000000002</v>
      </c>
      <c r="E26" s="19">
        <v>290</v>
      </c>
    </row>
    <row r="27" spans="1:5" s="14" customFormat="1">
      <c r="A27" s="18" t="s">
        <v>164</v>
      </c>
      <c r="B27" s="19">
        <v>2008</v>
      </c>
      <c r="C27" s="19">
        <v>641</v>
      </c>
      <c r="D27" s="20">
        <v>0.31919999999999998</v>
      </c>
      <c r="E27" s="19">
        <v>488</v>
      </c>
    </row>
    <row r="28" spans="1:5" s="22" customFormat="1" ht="34.5" customHeight="1">
      <c r="A28" s="25" t="s">
        <v>50</v>
      </c>
      <c r="B28" s="23">
        <f>SUM(B7:B27)</f>
        <v>20343</v>
      </c>
      <c r="C28" s="23">
        <f>SUM(C7:C27)</f>
        <v>7077</v>
      </c>
      <c r="D28" s="24">
        <f>C28/B28</f>
        <v>0.34788379295089222</v>
      </c>
      <c r="E28" s="23">
        <f>SUM(E7:E27)</f>
        <v>5127</v>
      </c>
    </row>
    <row r="29" spans="1:5" s="22" customFormat="1" ht="34.5" customHeight="1">
      <c r="A29" s="25" t="s">
        <v>16</v>
      </c>
      <c r="B29" s="23">
        <f>SUM(, B28)</f>
        <v>20343</v>
      </c>
      <c r="C29" s="23">
        <f>SUM(, C28)</f>
        <v>7077</v>
      </c>
      <c r="D29" s="24">
        <f>C29/B29</f>
        <v>0.34788379295089222</v>
      </c>
      <c r="E29" s="23">
        <f>SUM(, E28)</f>
        <v>5127</v>
      </c>
    </row>
    <row r="30" spans="1:5" s="14" customFormat="1">
      <c r="A30" s="18" t="s">
        <v>17</v>
      </c>
      <c r="B30" s="18">
        <f>SUM(, B29)</f>
        <v>20343</v>
      </c>
      <c r="C30" s="18">
        <f>SUM(, C29)</f>
        <v>7077</v>
      </c>
      <c r="D30" s="26">
        <f>C30/B30</f>
        <v>0.34788379295089222</v>
      </c>
      <c r="E30" s="18">
        <f>SUM(, E29)</f>
        <v>5127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1" manualBreakCount="1">
    <brk id="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W77"/>
  <sheetViews>
    <sheetView workbookViewId="0">
      <pane xSplit="4" ySplit="6" topLeftCell="E13" activePane="bottomRight" state="frozen"/>
      <selection pane="topRight" activeCell="G1" sqref="G1"/>
      <selection pane="bottomLeft" activeCell="A7" sqref="A7"/>
      <selection pane="bottomRight" activeCell="Q6" sqref="Q6"/>
    </sheetView>
  </sheetViews>
  <sheetFormatPr defaultRowHeight="15"/>
  <cols>
    <col min="1" max="1" width="13.7109375" customWidth="1"/>
    <col min="2" max="3" width="6.7109375" customWidth="1"/>
    <col min="4" max="4" width="10" customWidth="1"/>
    <col min="5" max="23" width="5.7109375" customWidth="1"/>
  </cols>
  <sheetData>
    <row r="1" spans="1:23">
      <c r="A1" s="47" t="s">
        <v>3</v>
      </c>
      <c r="B1" s="47"/>
      <c r="C1" s="47"/>
      <c r="D1" s="47"/>
    </row>
    <row r="2" spans="1:23">
      <c r="A2" s="47" t="s">
        <v>6</v>
      </c>
      <c r="B2" s="47"/>
      <c r="C2" s="47"/>
      <c r="D2" s="47"/>
    </row>
    <row r="3" spans="1:23">
      <c r="A3" s="48" t="s">
        <v>1</v>
      </c>
      <c r="B3" s="48"/>
      <c r="C3" s="48"/>
      <c r="D3" s="48"/>
    </row>
    <row r="4" spans="1:23">
      <c r="A4" s="48" t="s">
        <v>2</v>
      </c>
      <c r="B4" s="48"/>
      <c r="C4" s="48"/>
      <c r="D4" s="48"/>
      <c r="E4" s="47" t="s">
        <v>135</v>
      </c>
      <c r="F4" s="47"/>
      <c r="G4" s="47"/>
      <c r="H4" s="47"/>
      <c r="I4" s="47"/>
      <c r="J4" s="47"/>
      <c r="K4" s="47"/>
      <c r="L4" s="47"/>
      <c r="M4" s="47"/>
      <c r="N4" s="47"/>
      <c r="O4" s="47"/>
      <c r="P4" s="47"/>
      <c r="Q4" s="47"/>
      <c r="R4" s="47"/>
      <c r="S4" s="47"/>
      <c r="T4" s="47"/>
      <c r="U4" s="47"/>
      <c r="V4" s="47"/>
      <c r="W4" s="47"/>
    </row>
    <row r="5" spans="1:23" ht="25.5" customHeight="1">
      <c r="E5" s="49" t="s">
        <v>135</v>
      </c>
      <c r="F5" s="49"/>
      <c r="G5" s="49"/>
      <c r="H5" s="49"/>
      <c r="I5" s="49"/>
      <c r="J5" s="49"/>
      <c r="K5" s="49"/>
      <c r="L5" s="49"/>
      <c r="M5" s="49"/>
      <c r="N5" s="49"/>
      <c r="O5" s="49"/>
      <c r="P5" s="49"/>
      <c r="Q5" s="49"/>
      <c r="R5" s="49"/>
      <c r="S5" s="49"/>
      <c r="T5" s="49"/>
      <c r="U5" s="49"/>
      <c r="V5" s="49"/>
      <c r="W5" s="49"/>
    </row>
    <row r="6" spans="1:23" s="12" customFormat="1" ht="150" customHeight="1">
      <c r="B6" s="13" t="s">
        <v>7</v>
      </c>
      <c r="C6" s="13" t="s">
        <v>8</v>
      </c>
      <c r="D6" s="13" t="s">
        <v>9</v>
      </c>
      <c r="E6" s="21" t="s">
        <v>136</v>
      </c>
      <c r="F6" s="21" t="s">
        <v>137</v>
      </c>
      <c r="G6" s="21" t="s">
        <v>138</v>
      </c>
      <c r="H6" s="21" t="s">
        <v>139</v>
      </c>
      <c r="I6" s="21" t="s">
        <v>140</v>
      </c>
      <c r="J6" s="21" t="s">
        <v>141</v>
      </c>
      <c r="K6" s="21" t="s">
        <v>142</v>
      </c>
    </row>
    <row r="7" spans="1:23">
      <c r="A7" s="15" t="s">
        <v>73</v>
      </c>
      <c r="B7" s="16">
        <v>0</v>
      </c>
      <c r="C7" s="16">
        <v>0</v>
      </c>
      <c r="D7" s="17">
        <v>0</v>
      </c>
      <c r="E7" s="16">
        <v>0</v>
      </c>
      <c r="F7" s="16">
        <v>0</v>
      </c>
      <c r="G7" s="16">
        <v>0</v>
      </c>
      <c r="H7" s="16">
        <v>0</v>
      </c>
      <c r="I7" s="16">
        <v>0</v>
      </c>
      <c r="J7" s="16">
        <v>0</v>
      </c>
      <c r="K7" s="16">
        <v>0</v>
      </c>
    </row>
    <row r="8" spans="1:23" s="22" customFormat="1" ht="34.5" customHeight="1">
      <c r="A8" s="25" t="s">
        <v>143</v>
      </c>
      <c r="B8" s="23">
        <f>SUM(B7:B7)</f>
        <v>0</v>
      </c>
      <c r="C8" s="23">
        <f>SUM(C7:C7)</f>
        <v>0</v>
      </c>
      <c r="D8" s="24">
        <v>0</v>
      </c>
      <c r="E8" s="23">
        <f t="shared" ref="E8:K8" si="0">SUM(E7:E7)</f>
        <v>0</v>
      </c>
      <c r="F8" s="23">
        <f t="shared" si="0"/>
        <v>0</v>
      </c>
      <c r="G8" s="23">
        <f t="shared" si="0"/>
        <v>0</v>
      </c>
      <c r="H8" s="23">
        <f t="shared" si="0"/>
        <v>0</v>
      </c>
      <c r="I8" s="23">
        <f t="shared" si="0"/>
        <v>0</v>
      </c>
      <c r="J8" s="23">
        <f t="shared" si="0"/>
        <v>0</v>
      </c>
      <c r="K8" s="23">
        <f t="shared" si="0"/>
        <v>0</v>
      </c>
    </row>
    <row r="9" spans="1:23" s="14" customFormat="1">
      <c r="A9" s="18" t="s">
        <v>74</v>
      </c>
      <c r="B9" s="19">
        <v>2</v>
      </c>
      <c r="C9" s="19">
        <v>0</v>
      </c>
      <c r="D9" s="20">
        <v>0</v>
      </c>
      <c r="E9" s="19">
        <v>0</v>
      </c>
      <c r="F9" s="19">
        <v>0</v>
      </c>
      <c r="G9" s="19">
        <v>0</v>
      </c>
      <c r="H9" s="19">
        <v>0</v>
      </c>
      <c r="I9" s="19">
        <v>0</v>
      </c>
      <c r="J9" s="19">
        <v>0</v>
      </c>
      <c r="K9" s="19">
        <v>0</v>
      </c>
    </row>
    <row r="10" spans="1:23" s="14" customFormat="1">
      <c r="A10" s="18" t="s">
        <v>75</v>
      </c>
      <c r="B10" s="19">
        <v>0</v>
      </c>
      <c r="C10" s="19">
        <v>0</v>
      </c>
      <c r="D10" s="20">
        <v>0</v>
      </c>
      <c r="E10" s="19">
        <v>0</v>
      </c>
      <c r="F10" s="19">
        <v>0</v>
      </c>
      <c r="G10" s="19">
        <v>0</v>
      </c>
      <c r="H10" s="19">
        <v>0</v>
      </c>
      <c r="I10" s="19">
        <v>0</v>
      </c>
      <c r="J10" s="19">
        <v>0</v>
      </c>
      <c r="K10" s="19">
        <v>0</v>
      </c>
    </row>
    <row r="11" spans="1:23" s="14" customFormat="1">
      <c r="A11" s="18" t="s">
        <v>76</v>
      </c>
      <c r="B11" s="19">
        <v>499</v>
      </c>
      <c r="C11" s="19">
        <v>62</v>
      </c>
      <c r="D11" s="20">
        <v>0.1242</v>
      </c>
      <c r="E11" s="19">
        <v>17</v>
      </c>
      <c r="F11" s="19">
        <v>32</v>
      </c>
      <c r="G11" s="19">
        <v>27</v>
      </c>
      <c r="H11" s="19">
        <v>20</v>
      </c>
      <c r="I11" s="19">
        <v>35</v>
      </c>
      <c r="J11" s="19">
        <v>37</v>
      </c>
      <c r="K11" s="19">
        <v>28</v>
      </c>
    </row>
    <row r="12" spans="1:23" s="14" customFormat="1">
      <c r="A12" s="18" t="s">
        <v>77</v>
      </c>
      <c r="B12" s="19">
        <v>0</v>
      </c>
      <c r="C12" s="19">
        <v>0</v>
      </c>
      <c r="D12" s="20">
        <v>0</v>
      </c>
      <c r="E12" s="19">
        <v>0</v>
      </c>
      <c r="F12" s="19">
        <v>0</v>
      </c>
      <c r="G12" s="19">
        <v>0</v>
      </c>
      <c r="H12" s="19">
        <v>0</v>
      </c>
      <c r="I12" s="19">
        <v>0</v>
      </c>
      <c r="J12" s="19">
        <v>0</v>
      </c>
      <c r="K12" s="19">
        <v>0</v>
      </c>
    </row>
    <row r="13" spans="1:23" s="22" customFormat="1" ht="34.5" customHeight="1">
      <c r="A13" s="25" t="s">
        <v>144</v>
      </c>
      <c r="B13" s="23">
        <f>SUM(B9:B12)</f>
        <v>501</v>
      </c>
      <c r="C13" s="23">
        <f>SUM(C9:C12)</f>
        <v>62</v>
      </c>
      <c r="D13" s="24">
        <f>C13/B13</f>
        <v>0.12375249500998003</v>
      </c>
      <c r="E13" s="23">
        <f t="shared" ref="E13:K13" si="1">SUM(E9:E12)</f>
        <v>17</v>
      </c>
      <c r="F13" s="23">
        <f t="shared" si="1"/>
        <v>32</v>
      </c>
      <c r="G13" s="23">
        <f t="shared" si="1"/>
        <v>27</v>
      </c>
      <c r="H13" s="23">
        <f t="shared" si="1"/>
        <v>20</v>
      </c>
      <c r="I13" s="23">
        <f t="shared" si="1"/>
        <v>35</v>
      </c>
      <c r="J13" s="23">
        <f t="shared" si="1"/>
        <v>37</v>
      </c>
      <c r="K13" s="23">
        <f t="shared" si="1"/>
        <v>28</v>
      </c>
    </row>
    <row r="14" spans="1:23" s="14" customFormat="1">
      <c r="A14" s="18" t="s">
        <v>78</v>
      </c>
      <c r="B14" s="19">
        <v>516</v>
      </c>
      <c r="C14" s="19">
        <v>155</v>
      </c>
      <c r="D14" s="20">
        <v>0.3004</v>
      </c>
      <c r="E14" s="19">
        <v>38</v>
      </c>
      <c r="F14" s="19">
        <v>81</v>
      </c>
      <c r="G14" s="19">
        <v>74</v>
      </c>
      <c r="H14" s="19">
        <v>53</v>
      </c>
      <c r="I14" s="19">
        <v>48</v>
      </c>
      <c r="J14" s="19">
        <v>113</v>
      </c>
      <c r="K14" s="19">
        <v>90</v>
      </c>
    </row>
    <row r="15" spans="1:23" s="14" customFormat="1">
      <c r="A15" s="18" t="s">
        <v>79</v>
      </c>
      <c r="B15" s="19">
        <v>616</v>
      </c>
      <c r="C15" s="19">
        <v>137</v>
      </c>
      <c r="D15" s="20">
        <v>0.22239999999999999</v>
      </c>
      <c r="E15" s="19">
        <v>41</v>
      </c>
      <c r="F15" s="19">
        <v>55</v>
      </c>
      <c r="G15" s="19">
        <v>64</v>
      </c>
      <c r="H15" s="19">
        <v>50</v>
      </c>
      <c r="I15" s="19">
        <v>60</v>
      </c>
      <c r="J15" s="19">
        <v>94</v>
      </c>
      <c r="K15" s="19">
        <v>75</v>
      </c>
    </row>
    <row r="16" spans="1:23" s="14" customFormat="1">
      <c r="A16" s="18" t="s">
        <v>80</v>
      </c>
      <c r="B16" s="19">
        <v>596</v>
      </c>
      <c r="C16" s="19">
        <v>85</v>
      </c>
      <c r="D16" s="20">
        <v>0.1426</v>
      </c>
      <c r="E16" s="19">
        <v>19</v>
      </c>
      <c r="F16" s="19">
        <v>42</v>
      </c>
      <c r="G16" s="19">
        <v>43</v>
      </c>
      <c r="H16" s="19">
        <v>19</v>
      </c>
      <c r="I16" s="19">
        <v>36</v>
      </c>
      <c r="J16" s="19">
        <v>70</v>
      </c>
      <c r="K16" s="19">
        <v>49</v>
      </c>
    </row>
    <row r="17" spans="1:11" s="14" customFormat="1">
      <c r="A17" s="18" t="s">
        <v>81</v>
      </c>
      <c r="B17" s="19">
        <v>776</v>
      </c>
      <c r="C17" s="19">
        <v>151</v>
      </c>
      <c r="D17" s="20">
        <v>0.1946</v>
      </c>
      <c r="E17" s="19">
        <v>43</v>
      </c>
      <c r="F17" s="19">
        <v>97</v>
      </c>
      <c r="G17" s="19">
        <v>55</v>
      </c>
      <c r="H17" s="19">
        <v>31</v>
      </c>
      <c r="I17" s="19">
        <v>60</v>
      </c>
      <c r="J17" s="19">
        <v>108</v>
      </c>
      <c r="K17" s="19">
        <v>104</v>
      </c>
    </row>
    <row r="18" spans="1:11" s="14" customFormat="1">
      <c r="A18" s="18" t="s">
        <v>82</v>
      </c>
      <c r="B18" s="19">
        <v>689</v>
      </c>
      <c r="C18" s="19">
        <v>119</v>
      </c>
      <c r="D18" s="20">
        <v>0.17269999999999999</v>
      </c>
      <c r="E18" s="19">
        <v>33</v>
      </c>
      <c r="F18" s="19">
        <v>63</v>
      </c>
      <c r="G18" s="19">
        <v>47</v>
      </c>
      <c r="H18" s="19">
        <v>36</v>
      </c>
      <c r="I18" s="19">
        <v>57</v>
      </c>
      <c r="J18" s="19">
        <v>82</v>
      </c>
      <c r="K18" s="19">
        <v>80</v>
      </c>
    </row>
    <row r="19" spans="1:11" s="14" customFormat="1">
      <c r="A19" s="18" t="s">
        <v>83</v>
      </c>
      <c r="B19" s="19">
        <v>873</v>
      </c>
      <c r="C19" s="19">
        <v>76</v>
      </c>
      <c r="D19" s="20">
        <v>8.7099999999999997E-2</v>
      </c>
      <c r="E19" s="19">
        <v>22</v>
      </c>
      <c r="F19" s="19">
        <v>38</v>
      </c>
      <c r="G19" s="19">
        <v>33</v>
      </c>
      <c r="H19" s="19">
        <v>18</v>
      </c>
      <c r="I19" s="19">
        <v>44</v>
      </c>
      <c r="J19" s="19">
        <v>38</v>
      </c>
      <c r="K19" s="19">
        <v>47</v>
      </c>
    </row>
    <row r="20" spans="1:11" s="14" customFormat="1">
      <c r="A20" s="18" t="s">
        <v>84</v>
      </c>
      <c r="B20" s="19">
        <v>802</v>
      </c>
      <c r="C20" s="19">
        <v>195</v>
      </c>
      <c r="D20" s="20">
        <v>0.24310000000000001</v>
      </c>
      <c r="E20" s="19">
        <v>77</v>
      </c>
      <c r="F20" s="19">
        <v>112</v>
      </c>
      <c r="G20" s="19">
        <v>116</v>
      </c>
      <c r="H20" s="19">
        <v>78</v>
      </c>
      <c r="I20" s="19">
        <v>65</v>
      </c>
      <c r="J20" s="19">
        <v>116</v>
      </c>
      <c r="K20" s="19">
        <v>102</v>
      </c>
    </row>
    <row r="21" spans="1:11" s="14" customFormat="1">
      <c r="A21" s="18" t="s">
        <v>85</v>
      </c>
      <c r="B21" s="19">
        <v>903</v>
      </c>
      <c r="C21" s="19">
        <v>170</v>
      </c>
      <c r="D21" s="20">
        <v>0.1883</v>
      </c>
      <c r="E21" s="19">
        <v>49</v>
      </c>
      <c r="F21" s="19">
        <v>97</v>
      </c>
      <c r="G21" s="19">
        <v>87</v>
      </c>
      <c r="H21" s="19">
        <v>62</v>
      </c>
      <c r="I21" s="19">
        <v>72</v>
      </c>
      <c r="J21" s="19">
        <v>102</v>
      </c>
      <c r="K21" s="19">
        <v>90</v>
      </c>
    </row>
    <row r="22" spans="1:11" s="14" customFormat="1">
      <c r="A22" s="18" t="s">
        <v>86</v>
      </c>
      <c r="B22" s="19">
        <v>989</v>
      </c>
      <c r="C22" s="19">
        <v>74</v>
      </c>
      <c r="D22" s="20">
        <v>7.4800000000000005E-2</v>
      </c>
      <c r="E22" s="19">
        <v>23</v>
      </c>
      <c r="F22" s="19">
        <v>37</v>
      </c>
      <c r="G22" s="19">
        <v>34</v>
      </c>
      <c r="H22" s="19">
        <v>20</v>
      </c>
      <c r="I22" s="19">
        <v>38</v>
      </c>
      <c r="J22" s="19">
        <v>42</v>
      </c>
      <c r="K22" s="19">
        <v>46</v>
      </c>
    </row>
    <row r="23" spans="1:11" s="14" customFormat="1">
      <c r="A23" s="18" t="s">
        <v>87</v>
      </c>
      <c r="B23" s="19">
        <v>999</v>
      </c>
      <c r="C23" s="19">
        <v>182</v>
      </c>
      <c r="D23" s="20">
        <v>0.1822</v>
      </c>
      <c r="E23" s="19">
        <v>55</v>
      </c>
      <c r="F23" s="19">
        <v>89</v>
      </c>
      <c r="G23" s="19">
        <v>100</v>
      </c>
      <c r="H23" s="19">
        <v>62</v>
      </c>
      <c r="I23" s="19">
        <v>66</v>
      </c>
      <c r="J23" s="19">
        <v>111</v>
      </c>
      <c r="K23" s="19">
        <v>108</v>
      </c>
    </row>
    <row r="24" spans="1:11" s="14" customFormat="1">
      <c r="A24" s="18" t="s">
        <v>88</v>
      </c>
      <c r="B24" s="19">
        <v>852</v>
      </c>
      <c r="C24" s="19">
        <v>92</v>
      </c>
      <c r="D24" s="20">
        <v>0.108</v>
      </c>
      <c r="E24" s="19">
        <v>26</v>
      </c>
      <c r="F24" s="19">
        <v>48</v>
      </c>
      <c r="G24" s="19">
        <v>36</v>
      </c>
      <c r="H24" s="19">
        <v>16</v>
      </c>
      <c r="I24" s="19">
        <v>52</v>
      </c>
      <c r="J24" s="19">
        <v>57</v>
      </c>
      <c r="K24" s="19">
        <v>58</v>
      </c>
    </row>
    <row r="25" spans="1:11" s="14" customFormat="1">
      <c r="A25" s="18" t="s">
        <v>89</v>
      </c>
      <c r="B25" s="19">
        <v>436</v>
      </c>
      <c r="C25" s="19">
        <v>54</v>
      </c>
      <c r="D25" s="20">
        <v>0.1239</v>
      </c>
      <c r="E25" s="19">
        <v>11</v>
      </c>
      <c r="F25" s="19">
        <v>19</v>
      </c>
      <c r="G25" s="19">
        <v>27</v>
      </c>
      <c r="H25" s="19">
        <v>17</v>
      </c>
      <c r="I25" s="19">
        <v>28</v>
      </c>
      <c r="J25" s="19">
        <v>36</v>
      </c>
      <c r="K25" s="19">
        <v>22</v>
      </c>
    </row>
    <row r="26" spans="1:11" s="14" customFormat="1">
      <c r="A26" s="18" t="s">
        <v>90</v>
      </c>
      <c r="B26" s="19">
        <v>911</v>
      </c>
      <c r="C26" s="19">
        <v>137</v>
      </c>
      <c r="D26" s="20">
        <v>0.15040000000000001</v>
      </c>
      <c r="E26" s="19">
        <v>44</v>
      </c>
      <c r="F26" s="19">
        <v>61</v>
      </c>
      <c r="G26" s="19">
        <v>64</v>
      </c>
      <c r="H26" s="19">
        <v>47</v>
      </c>
      <c r="I26" s="19">
        <v>58</v>
      </c>
      <c r="J26" s="19">
        <v>84</v>
      </c>
      <c r="K26" s="19">
        <v>89</v>
      </c>
    </row>
    <row r="27" spans="1:11" s="14" customFormat="1">
      <c r="A27" s="18" t="s">
        <v>91</v>
      </c>
      <c r="B27" s="19">
        <v>1188</v>
      </c>
      <c r="C27" s="19">
        <v>126</v>
      </c>
      <c r="D27" s="20">
        <v>0.1061</v>
      </c>
      <c r="E27" s="19">
        <v>34</v>
      </c>
      <c r="F27" s="19">
        <v>68</v>
      </c>
      <c r="G27" s="19">
        <v>55</v>
      </c>
      <c r="H27" s="19">
        <v>30</v>
      </c>
      <c r="I27" s="19">
        <v>63</v>
      </c>
      <c r="J27" s="19">
        <v>69</v>
      </c>
      <c r="K27" s="19">
        <v>78</v>
      </c>
    </row>
    <row r="28" spans="1:11" s="14" customFormat="1">
      <c r="A28" s="18" t="s">
        <v>92</v>
      </c>
      <c r="B28" s="19">
        <v>791</v>
      </c>
      <c r="C28" s="19">
        <v>139</v>
      </c>
      <c r="D28" s="20">
        <v>0.1757</v>
      </c>
      <c r="E28" s="19">
        <v>59</v>
      </c>
      <c r="F28" s="19">
        <v>76</v>
      </c>
      <c r="G28" s="19">
        <v>60</v>
      </c>
      <c r="H28" s="19">
        <v>36</v>
      </c>
      <c r="I28" s="19">
        <v>58</v>
      </c>
      <c r="J28" s="19">
        <v>88</v>
      </c>
      <c r="K28" s="19">
        <v>84</v>
      </c>
    </row>
    <row r="29" spans="1:11" s="14" customFormat="1">
      <c r="A29" s="18" t="s">
        <v>93</v>
      </c>
      <c r="B29" s="19">
        <v>604</v>
      </c>
      <c r="C29" s="19">
        <v>91</v>
      </c>
      <c r="D29" s="20">
        <v>0.1507</v>
      </c>
      <c r="E29" s="19">
        <v>23</v>
      </c>
      <c r="F29" s="19">
        <v>34</v>
      </c>
      <c r="G29" s="19">
        <v>51</v>
      </c>
      <c r="H29" s="19">
        <v>40</v>
      </c>
      <c r="I29" s="19">
        <v>31</v>
      </c>
      <c r="J29" s="19">
        <v>53</v>
      </c>
      <c r="K29" s="19">
        <v>39</v>
      </c>
    </row>
    <row r="30" spans="1:11" s="14" customFormat="1">
      <c r="A30" s="18" t="s">
        <v>94</v>
      </c>
      <c r="B30" s="19">
        <v>1113</v>
      </c>
      <c r="C30" s="19">
        <v>127</v>
      </c>
      <c r="D30" s="20">
        <v>0.11409999999999999</v>
      </c>
      <c r="E30" s="19">
        <v>39</v>
      </c>
      <c r="F30" s="19">
        <v>55</v>
      </c>
      <c r="G30" s="19">
        <v>50</v>
      </c>
      <c r="H30" s="19">
        <v>29</v>
      </c>
      <c r="I30" s="19">
        <v>46</v>
      </c>
      <c r="J30" s="19">
        <v>79</v>
      </c>
      <c r="K30" s="19">
        <v>84</v>
      </c>
    </row>
    <row r="31" spans="1:11" s="14" customFormat="1">
      <c r="A31" s="18" t="s">
        <v>95</v>
      </c>
      <c r="B31" s="19">
        <v>1076</v>
      </c>
      <c r="C31" s="19">
        <v>56</v>
      </c>
      <c r="D31" s="20">
        <v>5.1999999999999998E-2</v>
      </c>
      <c r="E31" s="19">
        <v>12</v>
      </c>
      <c r="F31" s="19">
        <v>29</v>
      </c>
      <c r="G31" s="19">
        <v>13</v>
      </c>
      <c r="H31" s="19">
        <v>9</v>
      </c>
      <c r="I31" s="19">
        <v>38</v>
      </c>
      <c r="J31" s="19">
        <v>27</v>
      </c>
      <c r="K31" s="19">
        <v>23</v>
      </c>
    </row>
    <row r="32" spans="1:11" s="14" customFormat="1">
      <c r="A32" s="18" t="s">
        <v>96</v>
      </c>
      <c r="B32" s="19">
        <v>846</v>
      </c>
      <c r="C32" s="19">
        <v>56</v>
      </c>
      <c r="D32" s="20">
        <v>6.6199999999999995E-2</v>
      </c>
      <c r="E32" s="19">
        <v>13</v>
      </c>
      <c r="F32" s="19">
        <v>21</v>
      </c>
      <c r="G32" s="19">
        <v>22</v>
      </c>
      <c r="H32" s="19">
        <v>17</v>
      </c>
      <c r="I32" s="19">
        <v>26</v>
      </c>
      <c r="J32" s="19">
        <v>39</v>
      </c>
      <c r="K32" s="19">
        <v>25</v>
      </c>
    </row>
    <row r="33" spans="1:11" s="14" customFormat="1">
      <c r="A33" s="18" t="s">
        <v>97</v>
      </c>
      <c r="B33" s="19">
        <v>652</v>
      </c>
      <c r="C33" s="19">
        <v>63</v>
      </c>
      <c r="D33" s="20">
        <v>9.6600000000000005E-2</v>
      </c>
      <c r="E33" s="19">
        <v>20</v>
      </c>
      <c r="F33" s="19">
        <v>25</v>
      </c>
      <c r="G33" s="19">
        <v>30</v>
      </c>
      <c r="H33" s="19">
        <v>21</v>
      </c>
      <c r="I33" s="19">
        <v>21</v>
      </c>
      <c r="J33" s="19">
        <v>38</v>
      </c>
      <c r="K33" s="19">
        <v>37</v>
      </c>
    </row>
    <row r="34" spans="1:11" s="14" customFormat="1">
      <c r="A34" s="18" t="s">
        <v>98</v>
      </c>
      <c r="B34" s="19">
        <v>714</v>
      </c>
      <c r="C34" s="19">
        <v>50</v>
      </c>
      <c r="D34" s="20">
        <v>7.0000000000000007E-2</v>
      </c>
      <c r="E34" s="19">
        <v>16</v>
      </c>
      <c r="F34" s="19">
        <v>21</v>
      </c>
      <c r="G34" s="19">
        <v>26</v>
      </c>
      <c r="H34" s="19">
        <v>17</v>
      </c>
      <c r="I34" s="19">
        <v>22</v>
      </c>
      <c r="J34" s="19">
        <v>27</v>
      </c>
      <c r="K34" s="19">
        <v>22</v>
      </c>
    </row>
    <row r="35" spans="1:11" s="14" customFormat="1">
      <c r="A35" s="18" t="s">
        <v>99</v>
      </c>
      <c r="B35" s="19">
        <v>712</v>
      </c>
      <c r="C35" s="19">
        <v>84</v>
      </c>
      <c r="D35" s="20">
        <v>0.11799999999999999</v>
      </c>
      <c r="E35" s="19">
        <v>32</v>
      </c>
      <c r="F35" s="19">
        <v>42</v>
      </c>
      <c r="G35" s="19">
        <v>32</v>
      </c>
      <c r="H35" s="19">
        <v>24</v>
      </c>
      <c r="I35" s="19">
        <v>34</v>
      </c>
      <c r="J35" s="19">
        <v>49</v>
      </c>
      <c r="K35" s="19">
        <v>47</v>
      </c>
    </row>
    <row r="36" spans="1:11" s="14" customFormat="1">
      <c r="A36" s="18" t="s">
        <v>100</v>
      </c>
      <c r="B36" s="19">
        <v>99</v>
      </c>
      <c r="C36" s="19">
        <v>17</v>
      </c>
      <c r="D36" s="20">
        <v>0.17169999999999999</v>
      </c>
      <c r="E36" s="19">
        <v>2</v>
      </c>
      <c r="F36" s="19">
        <v>8</v>
      </c>
      <c r="G36" s="19">
        <v>2</v>
      </c>
      <c r="H36" s="19">
        <v>8</v>
      </c>
      <c r="I36" s="19">
        <v>6</v>
      </c>
      <c r="J36" s="19">
        <v>9</v>
      </c>
      <c r="K36" s="19">
        <v>8</v>
      </c>
    </row>
    <row r="37" spans="1:11" s="14" customFormat="1">
      <c r="A37" s="18" t="s">
        <v>101</v>
      </c>
      <c r="B37" s="19">
        <v>1066</v>
      </c>
      <c r="C37" s="19">
        <v>180</v>
      </c>
      <c r="D37" s="20">
        <v>0.16889999999999999</v>
      </c>
      <c r="E37" s="19">
        <v>57</v>
      </c>
      <c r="F37" s="19">
        <v>95</v>
      </c>
      <c r="G37" s="19">
        <v>67</v>
      </c>
      <c r="H37" s="19">
        <v>53</v>
      </c>
      <c r="I37" s="19">
        <v>60</v>
      </c>
      <c r="J37" s="19">
        <v>121</v>
      </c>
      <c r="K37" s="19">
        <v>111</v>
      </c>
    </row>
    <row r="38" spans="1:11" s="14" customFormat="1">
      <c r="A38" s="18" t="s">
        <v>102</v>
      </c>
      <c r="B38" s="19">
        <v>605</v>
      </c>
      <c r="C38" s="19">
        <v>66</v>
      </c>
      <c r="D38" s="20">
        <v>0.1091</v>
      </c>
      <c r="E38" s="19">
        <v>12</v>
      </c>
      <c r="F38" s="19">
        <v>32</v>
      </c>
      <c r="G38" s="19">
        <v>31</v>
      </c>
      <c r="H38" s="19">
        <v>22</v>
      </c>
      <c r="I38" s="19">
        <v>26</v>
      </c>
      <c r="J38" s="19">
        <v>44</v>
      </c>
      <c r="K38" s="19">
        <v>40</v>
      </c>
    </row>
    <row r="39" spans="1:11" s="14" customFormat="1">
      <c r="A39" s="18" t="s">
        <v>103</v>
      </c>
      <c r="B39" s="19">
        <v>663</v>
      </c>
      <c r="C39" s="19">
        <v>142</v>
      </c>
      <c r="D39" s="20">
        <v>0.2142</v>
      </c>
      <c r="E39" s="19">
        <v>33</v>
      </c>
      <c r="F39" s="19">
        <v>75</v>
      </c>
      <c r="G39" s="19">
        <v>64</v>
      </c>
      <c r="H39" s="19">
        <v>45</v>
      </c>
      <c r="I39" s="19">
        <v>73</v>
      </c>
      <c r="J39" s="19">
        <v>95</v>
      </c>
      <c r="K39" s="19">
        <v>86</v>
      </c>
    </row>
    <row r="40" spans="1:11" s="14" customFormat="1">
      <c r="A40" s="18" t="s">
        <v>104</v>
      </c>
      <c r="B40" s="19">
        <v>709</v>
      </c>
      <c r="C40" s="19">
        <v>89</v>
      </c>
      <c r="D40" s="20">
        <v>0.1255</v>
      </c>
      <c r="E40" s="19">
        <v>26</v>
      </c>
      <c r="F40" s="19">
        <v>43</v>
      </c>
      <c r="G40" s="19">
        <v>39</v>
      </c>
      <c r="H40" s="19">
        <v>30</v>
      </c>
      <c r="I40" s="19">
        <v>40</v>
      </c>
      <c r="J40" s="19">
        <v>49</v>
      </c>
      <c r="K40" s="19">
        <v>48</v>
      </c>
    </row>
    <row r="41" spans="1:11" s="14" customFormat="1">
      <c r="A41" s="18" t="s">
        <v>105</v>
      </c>
      <c r="B41" s="19">
        <v>533</v>
      </c>
      <c r="C41" s="19">
        <v>75</v>
      </c>
      <c r="D41" s="20">
        <v>0.14069999999999999</v>
      </c>
      <c r="E41" s="19">
        <v>30</v>
      </c>
      <c r="F41" s="19">
        <v>38</v>
      </c>
      <c r="G41" s="19">
        <v>32</v>
      </c>
      <c r="H41" s="19">
        <v>25</v>
      </c>
      <c r="I41" s="19">
        <v>30</v>
      </c>
      <c r="J41" s="19">
        <v>51</v>
      </c>
      <c r="K41" s="19">
        <v>35</v>
      </c>
    </row>
    <row r="42" spans="1:11" s="14" customFormat="1">
      <c r="A42" s="18" t="s">
        <v>106</v>
      </c>
      <c r="B42" s="19">
        <v>660</v>
      </c>
      <c r="C42" s="19">
        <v>98</v>
      </c>
      <c r="D42" s="20">
        <v>0.14849999999999999</v>
      </c>
      <c r="E42" s="19">
        <v>60</v>
      </c>
      <c r="F42" s="19">
        <v>33</v>
      </c>
      <c r="G42" s="19">
        <v>62</v>
      </c>
      <c r="H42" s="19">
        <v>66</v>
      </c>
      <c r="I42" s="19">
        <v>18</v>
      </c>
      <c r="J42" s="19">
        <v>32</v>
      </c>
      <c r="K42" s="19">
        <v>28</v>
      </c>
    </row>
    <row r="43" spans="1:11" s="14" customFormat="1">
      <c r="A43" s="18" t="s">
        <v>107</v>
      </c>
      <c r="B43" s="19">
        <v>522</v>
      </c>
      <c r="C43" s="19">
        <v>96</v>
      </c>
      <c r="D43" s="20">
        <v>0.18390000000000001</v>
      </c>
      <c r="E43" s="19">
        <v>35</v>
      </c>
      <c r="F43" s="19">
        <v>51</v>
      </c>
      <c r="G43" s="19">
        <v>40</v>
      </c>
      <c r="H43" s="19">
        <v>34</v>
      </c>
      <c r="I43" s="19">
        <v>51</v>
      </c>
      <c r="J43" s="19">
        <v>56</v>
      </c>
      <c r="K43" s="19">
        <v>56</v>
      </c>
    </row>
    <row r="44" spans="1:11" s="14" customFormat="1">
      <c r="A44" s="18" t="s">
        <v>108</v>
      </c>
      <c r="B44" s="19">
        <v>554</v>
      </c>
      <c r="C44" s="19">
        <v>59</v>
      </c>
      <c r="D44" s="20">
        <v>0.1065</v>
      </c>
      <c r="E44" s="19">
        <v>20</v>
      </c>
      <c r="F44" s="19">
        <v>35</v>
      </c>
      <c r="G44" s="19">
        <v>20</v>
      </c>
      <c r="H44" s="19">
        <v>14</v>
      </c>
      <c r="I44" s="19">
        <v>25</v>
      </c>
      <c r="J44" s="19">
        <v>41</v>
      </c>
      <c r="K44" s="19">
        <v>40</v>
      </c>
    </row>
    <row r="45" spans="1:11" s="14" customFormat="1">
      <c r="A45" s="18" t="s">
        <v>109</v>
      </c>
      <c r="B45" s="19">
        <v>490</v>
      </c>
      <c r="C45" s="19">
        <v>36</v>
      </c>
      <c r="D45" s="20">
        <v>7.3499999999999996E-2</v>
      </c>
      <c r="E45" s="19">
        <v>4</v>
      </c>
      <c r="F45" s="19">
        <v>7</v>
      </c>
      <c r="G45" s="19">
        <v>6</v>
      </c>
      <c r="H45" s="19">
        <v>6</v>
      </c>
      <c r="I45" s="19">
        <v>21</v>
      </c>
      <c r="J45" s="19">
        <v>13</v>
      </c>
      <c r="K45" s="19">
        <v>19</v>
      </c>
    </row>
    <row r="46" spans="1:11" s="14" customFormat="1">
      <c r="A46" s="18" t="s">
        <v>110</v>
      </c>
      <c r="B46" s="19">
        <v>543</v>
      </c>
      <c r="C46" s="19">
        <v>69</v>
      </c>
      <c r="D46" s="20">
        <v>0.12709999999999999</v>
      </c>
      <c r="E46" s="19">
        <v>27</v>
      </c>
      <c r="F46" s="19">
        <v>39</v>
      </c>
      <c r="G46" s="19">
        <v>27</v>
      </c>
      <c r="H46" s="19">
        <v>30</v>
      </c>
      <c r="I46" s="19">
        <v>32</v>
      </c>
      <c r="J46" s="19">
        <v>38</v>
      </c>
      <c r="K46" s="19">
        <v>31</v>
      </c>
    </row>
    <row r="47" spans="1:11" s="14" customFormat="1">
      <c r="A47" s="18" t="s">
        <v>111</v>
      </c>
      <c r="B47" s="19">
        <v>599</v>
      </c>
      <c r="C47" s="19">
        <v>96</v>
      </c>
      <c r="D47" s="20">
        <v>0.1603</v>
      </c>
      <c r="E47" s="19">
        <v>43</v>
      </c>
      <c r="F47" s="19">
        <v>53</v>
      </c>
      <c r="G47" s="19">
        <v>34</v>
      </c>
      <c r="H47" s="19">
        <v>23</v>
      </c>
      <c r="I47" s="19">
        <v>52</v>
      </c>
      <c r="J47" s="19">
        <v>60</v>
      </c>
      <c r="K47" s="19">
        <v>52</v>
      </c>
    </row>
    <row r="48" spans="1:11" s="14" customFormat="1">
      <c r="A48" s="18" t="s">
        <v>112</v>
      </c>
      <c r="B48" s="19">
        <v>878</v>
      </c>
      <c r="C48" s="19">
        <v>102</v>
      </c>
      <c r="D48" s="20">
        <v>0.1162</v>
      </c>
      <c r="E48" s="19">
        <v>34</v>
      </c>
      <c r="F48" s="19">
        <v>56</v>
      </c>
      <c r="G48" s="19">
        <v>44</v>
      </c>
      <c r="H48" s="19">
        <v>43</v>
      </c>
      <c r="I48" s="19">
        <v>42</v>
      </c>
      <c r="J48" s="19">
        <v>68</v>
      </c>
      <c r="K48" s="19">
        <v>51</v>
      </c>
    </row>
    <row r="49" spans="1:11" s="14" customFormat="1">
      <c r="A49" s="18" t="s">
        <v>113</v>
      </c>
      <c r="B49" s="19">
        <v>546</v>
      </c>
      <c r="C49" s="19">
        <v>109</v>
      </c>
      <c r="D49" s="20">
        <v>0.1996</v>
      </c>
      <c r="E49" s="19">
        <v>32</v>
      </c>
      <c r="F49" s="19">
        <v>64</v>
      </c>
      <c r="G49" s="19">
        <v>37</v>
      </c>
      <c r="H49" s="19">
        <v>34</v>
      </c>
      <c r="I49" s="19">
        <v>46</v>
      </c>
      <c r="J49" s="19">
        <v>77</v>
      </c>
      <c r="K49" s="19">
        <v>64</v>
      </c>
    </row>
    <row r="50" spans="1:11" s="14" customFormat="1">
      <c r="A50" s="18" t="s">
        <v>114</v>
      </c>
      <c r="B50" s="19">
        <v>752</v>
      </c>
      <c r="C50" s="19">
        <v>159</v>
      </c>
      <c r="D50" s="20">
        <v>0.2114</v>
      </c>
      <c r="E50" s="19">
        <v>41</v>
      </c>
      <c r="F50" s="19">
        <v>88</v>
      </c>
      <c r="G50" s="19">
        <v>79</v>
      </c>
      <c r="H50" s="19">
        <v>51</v>
      </c>
      <c r="I50" s="19">
        <v>72</v>
      </c>
      <c r="J50" s="19">
        <v>114</v>
      </c>
      <c r="K50" s="19">
        <v>96</v>
      </c>
    </row>
    <row r="51" spans="1:11" s="14" customFormat="1">
      <c r="A51" s="18" t="s">
        <v>115</v>
      </c>
      <c r="B51" s="19">
        <v>732</v>
      </c>
      <c r="C51" s="19">
        <v>82</v>
      </c>
      <c r="D51" s="20">
        <v>0.112</v>
      </c>
      <c r="E51" s="19">
        <v>32</v>
      </c>
      <c r="F51" s="19">
        <v>50</v>
      </c>
      <c r="G51" s="19">
        <v>44</v>
      </c>
      <c r="H51" s="19">
        <v>29</v>
      </c>
      <c r="I51" s="19">
        <v>30</v>
      </c>
      <c r="J51" s="19">
        <v>48</v>
      </c>
      <c r="K51" s="19">
        <v>44</v>
      </c>
    </row>
    <row r="52" spans="1:11" s="14" customFormat="1">
      <c r="A52" s="18" t="s">
        <v>116</v>
      </c>
      <c r="B52" s="19">
        <v>943</v>
      </c>
      <c r="C52" s="19">
        <v>122</v>
      </c>
      <c r="D52" s="20">
        <v>0.12939999999999999</v>
      </c>
      <c r="E52" s="19">
        <v>41</v>
      </c>
      <c r="F52" s="19">
        <v>56</v>
      </c>
      <c r="G52" s="19">
        <v>52</v>
      </c>
      <c r="H52" s="19">
        <v>43</v>
      </c>
      <c r="I52" s="19">
        <v>50</v>
      </c>
      <c r="J52" s="19">
        <v>66</v>
      </c>
      <c r="K52" s="19">
        <v>64</v>
      </c>
    </row>
    <row r="53" spans="1:11" s="14" customFormat="1">
      <c r="A53" s="18" t="s">
        <v>117</v>
      </c>
      <c r="B53" s="19">
        <v>851</v>
      </c>
      <c r="C53" s="19">
        <v>136</v>
      </c>
      <c r="D53" s="20">
        <v>0.1598</v>
      </c>
      <c r="E53" s="19">
        <v>35</v>
      </c>
      <c r="F53" s="19">
        <v>64</v>
      </c>
      <c r="G53" s="19">
        <v>55</v>
      </c>
      <c r="H53" s="19">
        <v>60</v>
      </c>
      <c r="I53" s="19">
        <v>57</v>
      </c>
      <c r="J53" s="19">
        <v>78</v>
      </c>
      <c r="K53" s="19">
        <v>83</v>
      </c>
    </row>
    <row r="54" spans="1:11" s="14" customFormat="1">
      <c r="A54" s="18" t="s">
        <v>118</v>
      </c>
      <c r="B54" s="19">
        <v>440</v>
      </c>
      <c r="C54" s="19">
        <v>70</v>
      </c>
      <c r="D54" s="20">
        <v>0.15909999999999999</v>
      </c>
      <c r="E54" s="19">
        <v>17</v>
      </c>
      <c r="F54" s="19">
        <v>38</v>
      </c>
      <c r="G54" s="19">
        <v>29</v>
      </c>
      <c r="H54" s="19">
        <v>29</v>
      </c>
      <c r="I54" s="19">
        <v>28</v>
      </c>
      <c r="J54" s="19">
        <v>39</v>
      </c>
      <c r="K54" s="19">
        <v>32</v>
      </c>
    </row>
    <row r="55" spans="1:11" s="14" customFormat="1">
      <c r="A55" s="18" t="s">
        <v>119</v>
      </c>
      <c r="B55" s="19">
        <v>516</v>
      </c>
      <c r="C55" s="19">
        <v>102</v>
      </c>
      <c r="D55" s="20">
        <v>0.19769999999999999</v>
      </c>
      <c r="E55" s="19">
        <v>38</v>
      </c>
      <c r="F55" s="19">
        <v>55</v>
      </c>
      <c r="G55" s="19">
        <v>51</v>
      </c>
      <c r="H55" s="19">
        <v>34</v>
      </c>
      <c r="I55" s="19">
        <v>47</v>
      </c>
      <c r="J55" s="19">
        <v>60</v>
      </c>
      <c r="K55" s="19">
        <v>62</v>
      </c>
    </row>
    <row r="56" spans="1:11" s="14" customFormat="1">
      <c r="A56" s="18" t="s">
        <v>120</v>
      </c>
      <c r="B56" s="19">
        <v>1699</v>
      </c>
      <c r="C56" s="19">
        <v>208</v>
      </c>
      <c r="D56" s="20">
        <v>0.12239999999999999</v>
      </c>
      <c r="E56" s="19">
        <v>55</v>
      </c>
      <c r="F56" s="19">
        <v>115</v>
      </c>
      <c r="G56" s="19">
        <v>101</v>
      </c>
      <c r="H56" s="19">
        <v>76</v>
      </c>
      <c r="I56" s="19">
        <v>79</v>
      </c>
      <c r="J56" s="19">
        <v>116</v>
      </c>
      <c r="K56" s="19">
        <v>99</v>
      </c>
    </row>
    <row r="57" spans="1:11" s="14" customFormat="1">
      <c r="A57" s="18" t="s">
        <v>121</v>
      </c>
      <c r="B57" s="19">
        <v>1199</v>
      </c>
      <c r="C57" s="19">
        <v>230</v>
      </c>
      <c r="D57" s="20">
        <v>0.1918</v>
      </c>
      <c r="E57" s="19">
        <v>61</v>
      </c>
      <c r="F57" s="19">
        <v>143</v>
      </c>
      <c r="G57" s="19">
        <v>111</v>
      </c>
      <c r="H57" s="19">
        <v>76</v>
      </c>
      <c r="I57" s="19">
        <v>112</v>
      </c>
      <c r="J57" s="19">
        <v>141</v>
      </c>
      <c r="K57" s="19">
        <v>118</v>
      </c>
    </row>
    <row r="58" spans="1:11" s="14" customFormat="1">
      <c r="A58" s="18" t="s">
        <v>122</v>
      </c>
      <c r="B58" s="19">
        <v>4</v>
      </c>
      <c r="C58" s="19">
        <v>2</v>
      </c>
      <c r="D58" s="20">
        <v>0.5</v>
      </c>
      <c r="E58" s="19">
        <v>0</v>
      </c>
      <c r="F58" s="19">
        <v>2</v>
      </c>
      <c r="G58" s="19">
        <v>2</v>
      </c>
      <c r="H58" s="19">
        <v>0</v>
      </c>
      <c r="I58" s="19">
        <v>0</v>
      </c>
      <c r="J58" s="19">
        <v>2</v>
      </c>
      <c r="K58" s="19">
        <v>2</v>
      </c>
    </row>
    <row r="59" spans="1:11" s="14" customFormat="1">
      <c r="A59" s="18" t="s">
        <v>123</v>
      </c>
      <c r="B59" s="19">
        <v>455</v>
      </c>
      <c r="C59" s="19">
        <v>91</v>
      </c>
      <c r="D59" s="20">
        <v>0.2</v>
      </c>
      <c r="E59" s="19">
        <v>24</v>
      </c>
      <c r="F59" s="19">
        <v>56</v>
      </c>
      <c r="G59" s="19">
        <v>43</v>
      </c>
      <c r="H59" s="19">
        <v>25</v>
      </c>
      <c r="I59" s="19">
        <v>40</v>
      </c>
      <c r="J59" s="19">
        <v>65</v>
      </c>
      <c r="K59" s="19">
        <v>38</v>
      </c>
    </row>
    <row r="60" spans="1:11" s="14" customFormat="1">
      <c r="A60" s="18" t="s">
        <v>124</v>
      </c>
      <c r="B60" s="19">
        <v>612</v>
      </c>
      <c r="C60" s="19">
        <v>66</v>
      </c>
      <c r="D60" s="20">
        <v>0.10780000000000001</v>
      </c>
      <c r="E60" s="19">
        <v>17</v>
      </c>
      <c r="F60" s="19">
        <v>39</v>
      </c>
      <c r="G60" s="19">
        <v>27</v>
      </c>
      <c r="H60" s="19">
        <v>26</v>
      </c>
      <c r="I60" s="19">
        <v>17</v>
      </c>
      <c r="J60" s="19">
        <v>38</v>
      </c>
      <c r="K60" s="19">
        <v>31</v>
      </c>
    </row>
    <row r="61" spans="1:11" s="14" customFormat="1">
      <c r="A61" s="18" t="s">
        <v>125</v>
      </c>
      <c r="B61" s="19">
        <v>1276</v>
      </c>
      <c r="C61" s="19">
        <v>127</v>
      </c>
      <c r="D61" s="20">
        <v>9.9500000000000005E-2</v>
      </c>
      <c r="E61" s="19">
        <v>35</v>
      </c>
      <c r="F61" s="19">
        <v>57</v>
      </c>
      <c r="G61" s="19">
        <v>40</v>
      </c>
      <c r="H61" s="19">
        <v>24</v>
      </c>
      <c r="I61" s="19">
        <v>71</v>
      </c>
      <c r="J61" s="19">
        <v>78</v>
      </c>
      <c r="K61" s="19">
        <v>76</v>
      </c>
    </row>
    <row r="62" spans="1:11" s="14" customFormat="1">
      <c r="A62" s="18" t="s">
        <v>126</v>
      </c>
      <c r="B62" s="19">
        <v>2196</v>
      </c>
      <c r="C62" s="19">
        <v>241</v>
      </c>
      <c r="D62" s="20">
        <v>0.10970000000000001</v>
      </c>
      <c r="E62" s="19">
        <v>68</v>
      </c>
      <c r="F62" s="19">
        <v>119</v>
      </c>
      <c r="G62" s="19">
        <v>109</v>
      </c>
      <c r="H62" s="19">
        <v>95</v>
      </c>
      <c r="I62" s="19">
        <v>87</v>
      </c>
      <c r="J62" s="19">
        <v>135</v>
      </c>
      <c r="K62" s="19">
        <v>102</v>
      </c>
    </row>
    <row r="63" spans="1:11" s="14" customFormat="1">
      <c r="A63" s="18" t="s">
        <v>127</v>
      </c>
      <c r="B63" s="19">
        <v>999</v>
      </c>
      <c r="C63" s="19">
        <v>168</v>
      </c>
      <c r="D63" s="20">
        <v>0.16819999999999999</v>
      </c>
      <c r="E63" s="19">
        <v>42</v>
      </c>
      <c r="F63" s="19">
        <v>102</v>
      </c>
      <c r="G63" s="19">
        <v>74</v>
      </c>
      <c r="H63" s="19">
        <v>49</v>
      </c>
      <c r="I63" s="19">
        <v>84</v>
      </c>
      <c r="J63" s="19">
        <v>114</v>
      </c>
      <c r="K63" s="19">
        <v>89</v>
      </c>
    </row>
    <row r="64" spans="1:11" s="14" customFormat="1">
      <c r="A64" s="18" t="s">
        <v>128</v>
      </c>
      <c r="B64" s="19">
        <v>113</v>
      </c>
      <c r="C64" s="19">
        <v>12</v>
      </c>
      <c r="D64" s="20">
        <v>0.1062</v>
      </c>
      <c r="E64" s="19">
        <v>3</v>
      </c>
      <c r="F64" s="19">
        <v>5</v>
      </c>
      <c r="G64" s="19">
        <v>5</v>
      </c>
      <c r="H64" s="19">
        <v>2</v>
      </c>
      <c r="I64" s="19">
        <v>7</v>
      </c>
      <c r="J64" s="19">
        <v>6</v>
      </c>
      <c r="K64" s="19">
        <v>8</v>
      </c>
    </row>
    <row r="65" spans="1:11" s="14" customFormat="1">
      <c r="A65" s="18" t="s">
        <v>129</v>
      </c>
      <c r="B65" s="19">
        <v>2524</v>
      </c>
      <c r="C65" s="19">
        <v>230</v>
      </c>
      <c r="D65" s="20">
        <v>9.11E-2</v>
      </c>
      <c r="E65" s="19">
        <v>64</v>
      </c>
      <c r="F65" s="19">
        <v>119</v>
      </c>
      <c r="G65" s="19">
        <v>103</v>
      </c>
      <c r="H65" s="19">
        <v>67</v>
      </c>
      <c r="I65" s="19">
        <v>99</v>
      </c>
      <c r="J65" s="19">
        <v>117</v>
      </c>
      <c r="K65" s="19">
        <v>112</v>
      </c>
    </row>
    <row r="66" spans="1:11" s="14" customFormat="1">
      <c r="A66" s="18" t="s">
        <v>130</v>
      </c>
      <c r="B66" s="19">
        <v>2220</v>
      </c>
      <c r="C66" s="19">
        <v>647</v>
      </c>
      <c r="D66" s="20">
        <v>0.29139999999999999</v>
      </c>
      <c r="E66" s="19">
        <v>182</v>
      </c>
      <c r="F66" s="19">
        <v>429</v>
      </c>
      <c r="G66" s="19">
        <v>329</v>
      </c>
      <c r="H66" s="19">
        <v>302</v>
      </c>
      <c r="I66" s="19">
        <v>235</v>
      </c>
      <c r="J66" s="19">
        <v>356</v>
      </c>
      <c r="K66" s="19">
        <v>263</v>
      </c>
    </row>
    <row r="67" spans="1:11" s="22" customFormat="1" ht="34.5" customHeight="1">
      <c r="A67" s="25" t="s">
        <v>145</v>
      </c>
      <c r="B67" s="23">
        <f>SUM(B14:B66)</f>
        <v>43652</v>
      </c>
      <c r="C67" s="23">
        <f>SUM(C14:C66)</f>
        <v>6346</v>
      </c>
      <c r="D67" s="24">
        <f>C67/B67</f>
        <v>0.14537707321543114</v>
      </c>
      <c r="E67" s="23">
        <f t="shared" ref="E67:K67" si="2">SUM(E14:E66)</f>
        <v>1899</v>
      </c>
      <c r="F67" s="23">
        <f t="shared" si="2"/>
        <v>3376</v>
      </c>
      <c r="G67" s="23">
        <f t="shared" si="2"/>
        <v>2878</v>
      </c>
      <c r="H67" s="23">
        <f t="shared" si="2"/>
        <v>2153</v>
      </c>
      <c r="I67" s="23">
        <f t="shared" si="2"/>
        <v>2660</v>
      </c>
      <c r="J67" s="23">
        <f t="shared" si="2"/>
        <v>3849</v>
      </c>
      <c r="K67" s="23">
        <f t="shared" si="2"/>
        <v>3387</v>
      </c>
    </row>
    <row r="68" spans="1:11" s="14" customFormat="1">
      <c r="A68" s="18" t="s">
        <v>131</v>
      </c>
      <c r="B68" s="19">
        <v>617</v>
      </c>
      <c r="C68" s="19">
        <v>61</v>
      </c>
      <c r="D68" s="20">
        <v>9.8900000000000002E-2</v>
      </c>
      <c r="E68" s="19">
        <v>19</v>
      </c>
      <c r="F68" s="19">
        <v>31</v>
      </c>
      <c r="G68" s="19">
        <v>20</v>
      </c>
      <c r="H68" s="19">
        <v>15</v>
      </c>
      <c r="I68" s="19">
        <v>21</v>
      </c>
      <c r="J68" s="19">
        <v>25</v>
      </c>
      <c r="K68" s="19">
        <v>28</v>
      </c>
    </row>
    <row r="69" spans="1:11" s="14" customFormat="1">
      <c r="A69" s="18" t="s">
        <v>132</v>
      </c>
      <c r="B69" s="19">
        <v>1078</v>
      </c>
      <c r="C69" s="19">
        <v>99</v>
      </c>
      <c r="D69" s="20">
        <v>9.1800000000000007E-2</v>
      </c>
      <c r="E69" s="19">
        <v>30</v>
      </c>
      <c r="F69" s="19">
        <v>57</v>
      </c>
      <c r="G69" s="19">
        <v>54</v>
      </c>
      <c r="H69" s="19">
        <v>41</v>
      </c>
      <c r="I69" s="19">
        <v>35</v>
      </c>
      <c r="J69" s="19">
        <v>59</v>
      </c>
      <c r="K69" s="19">
        <v>46</v>
      </c>
    </row>
    <row r="70" spans="1:11" s="14" customFormat="1">
      <c r="A70" s="18" t="s">
        <v>133</v>
      </c>
      <c r="B70" s="19">
        <v>636</v>
      </c>
      <c r="C70" s="19">
        <v>64</v>
      </c>
      <c r="D70" s="20">
        <v>0.10059999999999999</v>
      </c>
      <c r="E70" s="19">
        <v>21</v>
      </c>
      <c r="F70" s="19">
        <v>30</v>
      </c>
      <c r="G70" s="19">
        <v>18</v>
      </c>
      <c r="H70" s="19">
        <v>9</v>
      </c>
      <c r="I70" s="19">
        <v>26</v>
      </c>
      <c r="J70" s="19">
        <v>28</v>
      </c>
      <c r="K70" s="19">
        <v>23</v>
      </c>
    </row>
    <row r="71" spans="1:11" s="22" customFormat="1" ht="34.5" customHeight="1">
      <c r="A71" s="25" t="s">
        <v>146</v>
      </c>
      <c r="B71" s="23">
        <f>SUM(B68:B70)</f>
        <v>2331</v>
      </c>
      <c r="C71" s="23">
        <f>SUM(C68:C70)</f>
        <v>224</v>
      </c>
      <c r="D71" s="24">
        <f>C71/B71</f>
        <v>9.6096096096096095E-2</v>
      </c>
      <c r="E71" s="23">
        <f t="shared" ref="E71:K71" si="3">SUM(E68:E70)</f>
        <v>70</v>
      </c>
      <c r="F71" s="23">
        <f t="shared" si="3"/>
        <v>118</v>
      </c>
      <c r="G71" s="23">
        <f t="shared" si="3"/>
        <v>92</v>
      </c>
      <c r="H71" s="23">
        <f t="shared" si="3"/>
        <v>65</v>
      </c>
      <c r="I71" s="23">
        <f t="shared" si="3"/>
        <v>82</v>
      </c>
      <c r="J71" s="23">
        <f t="shared" si="3"/>
        <v>112</v>
      </c>
      <c r="K71" s="23">
        <f t="shared" si="3"/>
        <v>97</v>
      </c>
    </row>
    <row r="72" spans="1:11" s="14" customFormat="1">
      <c r="A72" s="18" t="s">
        <v>134</v>
      </c>
      <c r="B72" s="19">
        <v>0</v>
      </c>
      <c r="C72" s="19">
        <v>0</v>
      </c>
      <c r="D72" s="20">
        <v>0</v>
      </c>
      <c r="E72" s="19">
        <v>0</v>
      </c>
      <c r="F72" s="19">
        <v>0</v>
      </c>
      <c r="G72" s="19">
        <v>0</v>
      </c>
      <c r="H72" s="19">
        <v>0</v>
      </c>
      <c r="I72" s="19">
        <v>0</v>
      </c>
      <c r="J72" s="19">
        <v>0</v>
      </c>
      <c r="K72" s="19">
        <v>0</v>
      </c>
    </row>
    <row r="73" spans="1:11" s="22" customFormat="1" ht="34.5" customHeight="1">
      <c r="A73" s="25" t="s">
        <v>147</v>
      </c>
      <c r="B73" s="23">
        <f>SUM(B72:B72)</f>
        <v>0</v>
      </c>
      <c r="C73" s="23">
        <f>SUM(C72:C72)</f>
        <v>0</v>
      </c>
      <c r="D73" s="24">
        <v>0</v>
      </c>
      <c r="E73" s="23">
        <f t="shared" ref="E73:K73" si="4">SUM(E72:E72)</f>
        <v>0</v>
      </c>
      <c r="F73" s="23">
        <f t="shared" si="4"/>
        <v>0</v>
      </c>
      <c r="G73" s="23">
        <f t="shared" si="4"/>
        <v>0</v>
      </c>
      <c r="H73" s="23">
        <f t="shared" si="4"/>
        <v>0</v>
      </c>
      <c r="I73" s="23">
        <f t="shared" si="4"/>
        <v>0</v>
      </c>
      <c r="J73" s="23">
        <f t="shared" si="4"/>
        <v>0</v>
      </c>
      <c r="K73" s="23">
        <f t="shared" si="4"/>
        <v>0</v>
      </c>
    </row>
    <row r="74" spans="1:11" s="22" customFormat="1" ht="34.5" customHeight="1">
      <c r="A74" s="25" t="s">
        <v>16</v>
      </c>
      <c r="B74" s="23">
        <f>SUM(, B8, B13, B67, B71, B73)</f>
        <v>46484</v>
      </c>
      <c r="C74" s="23">
        <f>SUM(, C8, C13, C67, C71, C73)</f>
        <v>6632</v>
      </c>
      <c r="D74" s="24">
        <f>C74/B74</f>
        <v>0.14267274761208157</v>
      </c>
      <c r="E74" s="23">
        <f t="shared" ref="E74:K74" si="5">SUM(, E8, E13, E67, E71, E73)</f>
        <v>1986</v>
      </c>
      <c r="F74" s="23">
        <f t="shared" si="5"/>
        <v>3526</v>
      </c>
      <c r="G74" s="23">
        <f t="shared" si="5"/>
        <v>2997</v>
      </c>
      <c r="H74" s="23">
        <f t="shared" si="5"/>
        <v>2238</v>
      </c>
      <c r="I74" s="23">
        <f t="shared" si="5"/>
        <v>2777</v>
      </c>
      <c r="J74" s="23">
        <f t="shared" si="5"/>
        <v>3998</v>
      </c>
      <c r="K74" s="23">
        <f t="shared" si="5"/>
        <v>3512</v>
      </c>
    </row>
    <row r="75" spans="1:11" s="14" customFormat="1">
      <c r="A75" s="18" t="s">
        <v>17</v>
      </c>
      <c r="B75" s="18">
        <f>SUM(, B74)</f>
        <v>46484</v>
      </c>
      <c r="C75" s="18">
        <f>SUM(, C74)</f>
        <v>6632</v>
      </c>
      <c r="D75" s="26">
        <f>C75/B75</f>
        <v>0.14267274761208157</v>
      </c>
      <c r="E75" s="18">
        <f t="shared" ref="E75:K75" si="6">SUM(, E74)</f>
        <v>1986</v>
      </c>
      <c r="F75" s="18">
        <f t="shared" si="6"/>
        <v>3526</v>
      </c>
      <c r="G75" s="18">
        <f t="shared" si="6"/>
        <v>2997</v>
      </c>
      <c r="H75" s="18">
        <f t="shared" si="6"/>
        <v>2238</v>
      </c>
      <c r="I75" s="18">
        <f t="shared" si="6"/>
        <v>2777</v>
      </c>
      <c r="J75" s="18">
        <f t="shared" si="6"/>
        <v>3998</v>
      </c>
      <c r="K75" s="18">
        <f t="shared" si="6"/>
        <v>3512</v>
      </c>
    </row>
    <row r="76" spans="1:11" s="22" customFormat="1">
      <c r="A76" s="28" t="s">
        <v>1065</v>
      </c>
      <c r="B76" s="29">
        <v>11283</v>
      </c>
      <c r="C76" s="29">
        <v>1127</v>
      </c>
      <c r="D76" s="33">
        <v>0.10009999999999999</v>
      </c>
      <c r="E76" s="29">
        <v>280</v>
      </c>
      <c r="F76" s="29">
        <v>554</v>
      </c>
      <c r="G76" s="29">
        <v>543</v>
      </c>
      <c r="H76" s="29">
        <v>364</v>
      </c>
      <c r="I76" s="29">
        <v>482</v>
      </c>
      <c r="J76" s="29">
        <v>701</v>
      </c>
      <c r="K76" s="29">
        <v>627</v>
      </c>
    </row>
    <row r="77" spans="1:11" s="22" customFormat="1">
      <c r="A77" s="30" t="s">
        <v>1064</v>
      </c>
      <c r="B77" s="31">
        <v>57767</v>
      </c>
      <c r="C77" s="31">
        <v>7759</v>
      </c>
      <c r="D77" s="32">
        <v>0.1341</v>
      </c>
      <c r="E77" s="31">
        <v>2266</v>
      </c>
      <c r="F77" s="31">
        <v>4080</v>
      </c>
      <c r="G77" s="31">
        <v>3540</v>
      </c>
      <c r="H77" s="31">
        <v>2602</v>
      </c>
      <c r="I77" s="31">
        <v>3259</v>
      </c>
      <c r="J77" s="31">
        <v>4699</v>
      </c>
      <c r="K77" s="31">
        <v>4139</v>
      </c>
    </row>
  </sheetData>
  <mergeCells count="6">
    <mergeCell ref="E5:W5"/>
    <mergeCell ref="E4:W4"/>
    <mergeCell ref="A1:D1"/>
    <mergeCell ref="A2:D2"/>
    <mergeCell ref="A3:D3"/>
    <mergeCell ref="A4:D4"/>
  </mergeCells>
  <pageMargins left="0.7" right="0.7" top="0.75" bottom="0.75" header="0.3" footer="0.3"/>
  <pageSetup orientation="portrait" r:id="rId1"/>
  <headerFooter>
    <oddFooter>&amp;CPage &amp;P of &amp;N</oddFooter>
  </headerFooter>
  <rowBreaks count="7" manualBreakCount="7">
    <brk id="8" max="16383" man="1"/>
    <brk id="13" max="16383" man="1"/>
    <brk id="67" max="16383" man="1"/>
    <brk id="71" max="16383" man="1"/>
    <brk id="73" max="16383" man="1"/>
    <brk id="74" max="16383" man="1"/>
    <brk id="75" max="16383" man="1"/>
  </rowBreaks>
  <colBreaks count="7" manualBreakCount="7">
    <brk id="5" max="1048575" man="1"/>
    <brk id="6" max="1048575" man="1"/>
    <brk id="7" max="1048575" man="1"/>
    <brk id="8" max="1048575" man="1"/>
    <brk id="9" max="1048575" man="1"/>
    <brk id="10" max="1048575" man="1"/>
    <brk id="11" max="1048575" man="1"/>
  </colBreaks>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651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tabColor rgb="FF0000FF"/>
  </sheetPr>
  <dimension ref="A1:Q3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653</v>
      </c>
      <c r="F4" s="47"/>
      <c r="G4" s="47"/>
      <c r="H4" s="47"/>
      <c r="I4" s="47"/>
      <c r="J4" s="47"/>
      <c r="K4" s="47"/>
      <c r="L4" s="47"/>
      <c r="M4" s="47"/>
      <c r="N4" s="47"/>
      <c r="O4" s="47"/>
      <c r="P4" s="47"/>
      <c r="Q4" s="47"/>
    </row>
    <row r="5" spans="1:17" ht="25.5" customHeight="1">
      <c r="E5" s="49" t="s">
        <v>653</v>
      </c>
      <c r="F5" s="49"/>
      <c r="G5" s="49"/>
      <c r="H5" s="49"/>
      <c r="I5" s="49"/>
      <c r="J5" s="49"/>
      <c r="K5" s="49"/>
      <c r="L5" s="49"/>
      <c r="M5" s="49"/>
      <c r="N5" s="49"/>
      <c r="O5" s="49"/>
      <c r="P5" s="49"/>
      <c r="Q5" s="49"/>
    </row>
    <row r="6" spans="1:17" s="12" customFormat="1" ht="150" customHeight="1">
      <c r="B6" s="13" t="s">
        <v>7</v>
      </c>
      <c r="C6" s="13" t="s">
        <v>8</v>
      </c>
      <c r="D6" s="13" t="s">
        <v>9</v>
      </c>
      <c r="E6" s="21" t="s">
        <v>654</v>
      </c>
    </row>
    <row r="7" spans="1:17">
      <c r="A7" s="15" t="s">
        <v>148</v>
      </c>
      <c r="B7" s="16">
        <v>919</v>
      </c>
      <c r="C7" s="16">
        <v>453</v>
      </c>
      <c r="D7" s="17">
        <v>0.4929</v>
      </c>
      <c r="E7" s="16">
        <v>327</v>
      </c>
    </row>
    <row r="8" spans="1:17" s="14" customFormat="1">
      <c r="A8" s="18" t="s">
        <v>149</v>
      </c>
      <c r="B8" s="19">
        <v>755</v>
      </c>
      <c r="C8" s="19">
        <v>325</v>
      </c>
      <c r="D8" s="20">
        <v>0.43049999999999999</v>
      </c>
      <c r="E8" s="19">
        <v>222</v>
      </c>
    </row>
    <row r="9" spans="1:17" s="14" customFormat="1">
      <c r="A9" s="18" t="s">
        <v>150</v>
      </c>
      <c r="B9" s="19">
        <v>787</v>
      </c>
      <c r="C9" s="19">
        <v>333</v>
      </c>
      <c r="D9" s="20">
        <v>0.42309999999999998</v>
      </c>
      <c r="E9" s="19">
        <v>254</v>
      </c>
    </row>
    <row r="10" spans="1:17" s="14" customFormat="1">
      <c r="A10" s="18" t="s">
        <v>151</v>
      </c>
      <c r="B10" s="19">
        <v>879</v>
      </c>
      <c r="C10" s="19">
        <v>431</v>
      </c>
      <c r="D10" s="20">
        <v>0.49030000000000001</v>
      </c>
      <c r="E10" s="19">
        <v>315</v>
      </c>
    </row>
    <row r="11" spans="1:17" s="14" customFormat="1">
      <c r="A11" s="18" t="s">
        <v>152</v>
      </c>
      <c r="B11" s="19">
        <v>1414</v>
      </c>
      <c r="C11" s="19">
        <v>493</v>
      </c>
      <c r="D11" s="20">
        <v>0.34870000000000001</v>
      </c>
      <c r="E11" s="19">
        <v>374</v>
      </c>
    </row>
    <row r="12" spans="1:17" s="14" customFormat="1">
      <c r="A12" s="18" t="s">
        <v>153</v>
      </c>
      <c r="B12" s="19">
        <v>706</v>
      </c>
      <c r="C12" s="19">
        <v>270</v>
      </c>
      <c r="D12" s="20">
        <v>0.38240000000000002</v>
      </c>
      <c r="E12" s="19">
        <v>199</v>
      </c>
    </row>
    <row r="13" spans="1:17" s="14" customFormat="1">
      <c r="A13" s="18" t="s">
        <v>154</v>
      </c>
      <c r="B13" s="19">
        <v>873</v>
      </c>
      <c r="C13" s="19">
        <v>379</v>
      </c>
      <c r="D13" s="20">
        <v>0.43409999999999999</v>
      </c>
      <c r="E13" s="19">
        <v>285</v>
      </c>
    </row>
    <row r="14" spans="1:17" s="14" customFormat="1">
      <c r="A14" s="18" t="s">
        <v>155</v>
      </c>
      <c r="B14" s="19">
        <v>504</v>
      </c>
      <c r="C14" s="19">
        <v>232</v>
      </c>
      <c r="D14" s="20">
        <v>0.46029999999999999</v>
      </c>
      <c r="E14" s="19">
        <v>166</v>
      </c>
    </row>
    <row r="15" spans="1:17" s="14" customFormat="1">
      <c r="A15" s="18" t="s">
        <v>156</v>
      </c>
      <c r="B15" s="19">
        <v>855</v>
      </c>
      <c r="C15" s="19">
        <v>315</v>
      </c>
      <c r="D15" s="20">
        <v>0.36840000000000001</v>
      </c>
      <c r="E15" s="19">
        <v>222</v>
      </c>
    </row>
    <row r="16" spans="1:17" s="14" customFormat="1">
      <c r="A16" s="18" t="s">
        <v>42</v>
      </c>
      <c r="B16" s="19">
        <v>432</v>
      </c>
      <c r="C16" s="19">
        <v>67</v>
      </c>
      <c r="D16" s="20">
        <v>0.15509999999999999</v>
      </c>
      <c r="E16" s="19">
        <v>43</v>
      </c>
    </row>
    <row r="17" spans="1:5" s="14" customFormat="1">
      <c r="A17" s="18" t="s">
        <v>157</v>
      </c>
      <c r="B17" s="19">
        <v>995</v>
      </c>
      <c r="C17" s="19">
        <v>340</v>
      </c>
      <c r="D17" s="20">
        <v>0.3417</v>
      </c>
      <c r="E17" s="19">
        <v>232</v>
      </c>
    </row>
    <row r="18" spans="1:5" s="14" customFormat="1">
      <c r="A18" s="18" t="s">
        <v>158</v>
      </c>
      <c r="B18" s="19">
        <v>828</v>
      </c>
      <c r="C18" s="19">
        <v>329</v>
      </c>
      <c r="D18" s="20">
        <v>0.39729999999999999</v>
      </c>
      <c r="E18" s="19">
        <v>234</v>
      </c>
    </row>
    <row r="19" spans="1:5" s="14" customFormat="1">
      <c r="A19" s="18" t="s">
        <v>43</v>
      </c>
      <c r="B19" s="19">
        <v>956</v>
      </c>
      <c r="C19" s="19">
        <v>217</v>
      </c>
      <c r="D19" s="20">
        <v>0.22700000000000001</v>
      </c>
      <c r="E19" s="19">
        <v>135</v>
      </c>
    </row>
    <row r="20" spans="1:5" s="14" customFormat="1">
      <c r="A20" s="18" t="s">
        <v>44</v>
      </c>
      <c r="B20" s="19">
        <v>826</v>
      </c>
      <c r="C20" s="19">
        <v>253</v>
      </c>
      <c r="D20" s="20">
        <v>0.30630000000000002</v>
      </c>
      <c r="E20" s="19">
        <v>200</v>
      </c>
    </row>
    <row r="21" spans="1:5" s="14" customFormat="1">
      <c r="A21" s="18" t="s">
        <v>159</v>
      </c>
      <c r="B21" s="19">
        <v>717</v>
      </c>
      <c r="C21" s="19">
        <v>215</v>
      </c>
      <c r="D21" s="20">
        <v>0.2999</v>
      </c>
      <c r="E21" s="19">
        <v>149</v>
      </c>
    </row>
    <row r="22" spans="1:5" s="14" customFormat="1">
      <c r="A22" s="18" t="s">
        <v>160</v>
      </c>
      <c r="B22" s="19">
        <v>812</v>
      </c>
      <c r="C22" s="19">
        <v>297</v>
      </c>
      <c r="D22" s="20">
        <v>0.36580000000000001</v>
      </c>
      <c r="E22" s="19">
        <v>232</v>
      </c>
    </row>
    <row r="23" spans="1:5" s="14" customFormat="1">
      <c r="A23" s="18" t="s">
        <v>45</v>
      </c>
      <c r="B23" s="19">
        <v>1747</v>
      </c>
      <c r="C23" s="19">
        <v>284</v>
      </c>
      <c r="D23" s="20">
        <v>0.16259999999999999</v>
      </c>
      <c r="E23" s="19">
        <v>216</v>
      </c>
    </row>
    <row r="24" spans="1:5" s="14" customFormat="1">
      <c r="A24" s="18" t="s">
        <v>161</v>
      </c>
      <c r="B24" s="19">
        <v>1017</v>
      </c>
      <c r="C24" s="19">
        <v>404</v>
      </c>
      <c r="D24" s="20">
        <v>0.3972</v>
      </c>
      <c r="E24" s="19">
        <v>297</v>
      </c>
    </row>
    <row r="25" spans="1:5" s="14" customFormat="1">
      <c r="A25" s="18" t="s">
        <v>162</v>
      </c>
      <c r="B25" s="19">
        <v>1016</v>
      </c>
      <c r="C25" s="19">
        <v>407</v>
      </c>
      <c r="D25" s="20">
        <v>0.40060000000000001</v>
      </c>
      <c r="E25" s="19">
        <v>306</v>
      </c>
    </row>
    <row r="26" spans="1:5" s="14" customFormat="1">
      <c r="A26" s="18" t="s">
        <v>163</v>
      </c>
      <c r="B26" s="19">
        <v>1297</v>
      </c>
      <c r="C26" s="19">
        <v>392</v>
      </c>
      <c r="D26" s="20">
        <v>0.30220000000000002</v>
      </c>
      <c r="E26" s="19">
        <v>292</v>
      </c>
    </row>
    <row r="27" spans="1:5" s="14" customFormat="1">
      <c r="A27" s="18" t="s">
        <v>164</v>
      </c>
      <c r="B27" s="19">
        <v>2008</v>
      </c>
      <c r="C27" s="19">
        <v>641</v>
      </c>
      <c r="D27" s="20">
        <v>0.31919999999999998</v>
      </c>
      <c r="E27" s="19">
        <v>493</v>
      </c>
    </row>
    <row r="28" spans="1:5" s="22" customFormat="1" ht="34.5" customHeight="1">
      <c r="A28" s="25" t="s">
        <v>50</v>
      </c>
      <c r="B28" s="23">
        <f>SUM(B7:B27)</f>
        <v>20343</v>
      </c>
      <c r="C28" s="23">
        <f>SUM(C7:C27)</f>
        <v>7077</v>
      </c>
      <c r="D28" s="24">
        <f>C28/B28</f>
        <v>0.34788379295089222</v>
      </c>
      <c r="E28" s="23">
        <f>SUM(E7:E27)</f>
        <v>5193</v>
      </c>
    </row>
    <row r="29" spans="1:5" s="22" customFormat="1" ht="34.5" customHeight="1">
      <c r="A29" s="25" t="s">
        <v>16</v>
      </c>
      <c r="B29" s="23">
        <f>SUM(, B28)</f>
        <v>20343</v>
      </c>
      <c r="C29" s="23">
        <f>SUM(, C28)</f>
        <v>7077</v>
      </c>
      <c r="D29" s="24">
        <f>C29/B29</f>
        <v>0.34788379295089222</v>
      </c>
      <c r="E29" s="23">
        <f>SUM(, E28)</f>
        <v>5193</v>
      </c>
    </row>
    <row r="30" spans="1:5" s="14" customFormat="1">
      <c r="A30" s="18" t="s">
        <v>17</v>
      </c>
      <c r="B30" s="18">
        <f>SUM(, B29)</f>
        <v>20343</v>
      </c>
      <c r="C30" s="18">
        <f>SUM(, C29)</f>
        <v>7077</v>
      </c>
      <c r="D30" s="26">
        <f>C30/B30</f>
        <v>0.34788379295089222</v>
      </c>
      <c r="E30" s="18">
        <f>SUM(, E29)</f>
        <v>5193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1" manualBreakCount="1">
    <brk id="5" max="1048575" man="1"/>
  </colBreak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653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tabColor rgb="FFFF0000"/>
  </sheetPr>
  <dimension ref="A1:T3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655</v>
      </c>
      <c r="F4" s="47"/>
      <c r="G4" s="47"/>
      <c r="H4" s="47"/>
      <c r="I4" s="47"/>
      <c r="J4" s="47"/>
      <c r="K4" s="47"/>
      <c r="L4" s="47"/>
      <c r="M4" s="47"/>
      <c r="N4" s="47"/>
      <c r="O4" s="47"/>
      <c r="P4" s="47"/>
      <c r="Q4" s="47"/>
      <c r="R4" s="47"/>
      <c r="S4" s="47"/>
      <c r="T4" s="47"/>
    </row>
    <row r="5" spans="1:20" ht="25.5" customHeight="1">
      <c r="E5" s="49" t="s">
        <v>655</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656</v>
      </c>
      <c r="F6" s="21" t="s">
        <v>657</v>
      </c>
      <c r="G6" s="21" t="s">
        <v>658</v>
      </c>
      <c r="H6" s="21" t="s">
        <v>659</v>
      </c>
    </row>
    <row r="7" spans="1:20">
      <c r="A7" s="15" t="s">
        <v>148</v>
      </c>
      <c r="B7" s="16">
        <v>919</v>
      </c>
      <c r="C7" s="16">
        <v>453</v>
      </c>
      <c r="D7" s="17">
        <v>0.4929</v>
      </c>
      <c r="E7" s="16">
        <v>239</v>
      </c>
      <c r="F7" s="16">
        <v>264</v>
      </c>
      <c r="G7" s="16">
        <v>256</v>
      </c>
      <c r="H7" s="16">
        <v>246</v>
      </c>
    </row>
    <row r="8" spans="1:20" s="14" customFormat="1">
      <c r="A8" s="18" t="s">
        <v>149</v>
      </c>
      <c r="B8" s="19">
        <v>755</v>
      </c>
      <c r="C8" s="19">
        <v>325</v>
      </c>
      <c r="D8" s="20">
        <v>0.43049999999999999</v>
      </c>
      <c r="E8" s="19">
        <v>181</v>
      </c>
      <c r="F8" s="19">
        <v>188</v>
      </c>
      <c r="G8" s="19">
        <v>182</v>
      </c>
      <c r="H8" s="19">
        <v>180</v>
      </c>
    </row>
    <row r="9" spans="1:20" s="14" customFormat="1">
      <c r="A9" s="18" t="s">
        <v>150</v>
      </c>
      <c r="B9" s="19">
        <v>787</v>
      </c>
      <c r="C9" s="19">
        <v>333</v>
      </c>
      <c r="D9" s="20">
        <v>0.42309999999999998</v>
      </c>
      <c r="E9" s="19">
        <v>198</v>
      </c>
      <c r="F9" s="19">
        <v>215</v>
      </c>
      <c r="G9" s="19">
        <v>222</v>
      </c>
      <c r="H9" s="19">
        <v>208</v>
      </c>
    </row>
    <row r="10" spans="1:20" s="14" customFormat="1">
      <c r="A10" s="18" t="s">
        <v>151</v>
      </c>
      <c r="B10" s="19">
        <v>879</v>
      </c>
      <c r="C10" s="19">
        <v>431</v>
      </c>
      <c r="D10" s="20">
        <v>0.49030000000000001</v>
      </c>
      <c r="E10" s="19">
        <v>252</v>
      </c>
      <c r="F10" s="19">
        <v>264</v>
      </c>
      <c r="G10" s="19">
        <v>265</v>
      </c>
      <c r="H10" s="19">
        <v>260</v>
      </c>
    </row>
    <row r="11" spans="1:20" s="14" customFormat="1">
      <c r="A11" s="18" t="s">
        <v>152</v>
      </c>
      <c r="B11" s="19">
        <v>1414</v>
      </c>
      <c r="C11" s="19">
        <v>493</v>
      </c>
      <c r="D11" s="20">
        <v>0.34870000000000001</v>
      </c>
      <c r="E11" s="19">
        <v>306</v>
      </c>
      <c r="F11" s="19">
        <v>326</v>
      </c>
      <c r="G11" s="19">
        <v>326</v>
      </c>
      <c r="H11" s="19">
        <v>310</v>
      </c>
    </row>
    <row r="12" spans="1:20" s="14" customFormat="1">
      <c r="A12" s="18" t="s">
        <v>153</v>
      </c>
      <c r="B12" s="19">
        <v>706</v>
      </c>
      <c r="C12" s="19">
        <v>270</v>
      </c>
      <c r="D12" s="20">
        <v>0.38240000000000002</v>
      </c>
      <c r="E12" s="19">
        <v>172</v>
      </c>
      <c r="F12" s="19">
        <v>176</v>
      </c>
      <c r="G12" s="19">
        <v>184</v>
      </c>
      <c r="H12" s="19">
        <v>170</v>
      </c>
    </row>
    <row r="13" spans="1:20" s="14" customFormat="1">
      <c r="A13" s="18" t="s">
        <v>154</v>
      </c>
      <c r="B13" s="19">
        <v>873</v>
      </c>
      <c r="C13" s="19">
        <v>379</v>
      </c>
      <c r="D13" s="20">
        <v>0.43409999999999999</v>
      </c>
      <c r="E13" s="19">
        <v>245</v>
      </c>
      <c r="F13" s="19">
        <v>249</v>
      </c>
      <c r="G13" s="19">
        <v>250</v>
      </c>
      <c r="H13" s="19">
        <v>248</v>
      </c>
    </row>
    <row r="14" spans="1:20" s="14" customFormat="1">
      <c r="A14" s="18" t="s">
        <v>155</v>
      </c>
      <c r="B14" s="19">
        <v>504</v>
      </c>
      <c r="C14" s="19">
        <v>232</v>
      </c>
      <c r="D14" s="20">
        <v>0.46029999999999999</v>
      </c>
      <c r="E14" s="19">
        <v>121</v>
      </c>
      <c r="F14" s="19">
        <v>133</v>
      </c>
      <c r="G14" s="19">
        <v>128</v>
      </c>
      <c r="H14" s="19">
        <v>128</v>
      </c>
    </row>
    <row r="15" spans="1:20" s="14" customFormat="1">
      <c r="A15" s="18" t="s">
        <v>156</v>
      </c>
      <c r="B15" s="19">
        <v>855</v>
      </c>
      <c r="C15" s="19">
        <v>315</v>
      </c>
      <c r="D15" s="20">
        <v>0.36840000000000001</v>
      </c>
      <c r="E15" s="19">
        <v>178</v>
      </c>
      <c r="F15" s="19">
        <v>183</v>
      </c>
      <c r="G15" s="19">
        <v>189</v>
      </c>
      <c r="H15" s="19">
        <v>178</v>
      </c>
    </row>
    <row r="16" spans="1:20" s="14" customFormat="1">
      <c r="A16" s="18" t="s">
        <v>42</v>
      </c>
      <c r="B16" s="19">
        <v>432</v>
      </c>
      <c r="C16" s="19">
        <v>67</v>
      </c>
      <c r="D16" s="20">
        <v>0.15509999999999999</v>
      </c>
      <c r="E16" s="19">
        <v>38</v>
      </c>
      <c r="F16" s="19">
        <v>39</v>
      </c>
      <c r="G16" s="19">
        <v>33</v>
      </c>
      <c r="H16" s="19">
        <v>31</v>
      </c>
    </row>
    <row r="17" spans="1:8" s="14" customFormat="1">
      <c r="A17" s="18" t="s">
        <v>157</v>
      </c>
      <c r="B17" s="19">
        <v>995</v>
      </c>
      <c r="C17" s="19">
        <v>340</v>
      </c>
      <c r="D17" s="20">
        <v>0.3417</v>
      </c>
      <c r="E17" s="19">
        <v>199</v>
      </c>
      <c r="F17" s="19">
        <v>205</v>
      </c>
      <c r="G17" s="19">
        <v>204</v>
      </c>
      <c r="H17" s="19">
        <v>196</v>
      </c>
    </row>
    <row r="18" spans="1:8" s="14" customFormat="1">
      <c r="A18" s="18" t="s">
        <v>158</v>
      </c>
      <c r="B18" s="19">
        <v>828</v>
      </c>
      <c r="C18" s="19">
        <v>329</v>
      </c>
      <c r="D18" s="20">
        <v>0.39729999999999999</v>
      </c>
      <c r="E18" s="19">
        <v>196</v>
      </c>
      <c r="F18" s="19">
        <v>200</v>
      </c>
      <c r="G18" s="19">
        <v>209</v>
      </c>
      <c r="H18" s="19">
        <v>199</v>
      </c>
    </row>
    <row r="19" spans="1:8" s="14" customFormat="1">
      <c r="A19" s="18" t="s">
        <v>43</v>
      </c>
      <c r="B19" s="19">
        <v>956</v>
      </c>
      <c r="C19" s="19">
        <v>217</v>
      </c>
      <c r="D19" s="20">
        <v>0.22700000000000001</v>
      </c>
      <c r="E19" s="19">
        <v>120</v>
      </c>
      <c r="F19" s="19">
        <v>111</v>
      </c>
      <c r="G19" s="19">
        <v>115</v>
      </c>
      <c r="H19" s="19">
        <v>113</v>
      </c>
    </row>
    <row r="20" spans="1:8" s="14" customFormat="1">
      <c r="A20" s="18" t="s">
        <v>44</v>
      </c>
      <c r="B20" s="19">
        <v>826</v>
      </c>
      <c r="C20" s="19">
        <v>253</v>
      </c>
      <c r="D20" s="20">
        <v>0.30630000000000002</v>
      </c>
      <c r="E20" s="19">
        <v>158</v>
      </c>
      <c r="F20" s="19">
        <v>165</v>
      </c>
      <c r="G20" s="19">
        <v>164</v>
      </c>
      <c r="H20" s="19">
        <v>156</v>
      </c>
    </row>
    <row r="21" spans="1:8" s="14" customFormat="1">
      <c r="A21" s="18" t="s">
        <v>159</v>
      </c>
      <c r="B21" s="19">
        <v>717</v>
      </c>
      <c r="C21" s="19">
        <v>215</v>
      </c>
      <c r="D21" s="20">
        <v>0.2999</v>
      </c>
      <c r="E21" s="19">
        <v>124</v>
      </c>
      <c r="F21" s="19">
        <v>123</v>
      </c>
      <c r="G21" s="19">
        <v>123</v>
      </c>
      <c r="H21" s="19">
        <v>117</v>
      </c>
    </row>
    <row r="22" spans="1:8" s="14" customFormat="1">
      <c r="A22" s="18" t="s">
        <v>160</v>
      </c>
      <c r="B22" s="19">
        <v>812</v>
      </c>
      <c r="C22" s="19">
        <v>297</v>
      </c>
      <c r="D22" s="20">
        <v>0.36580000000000001</v>
      </c>
      <c r="E22" s="19">
        <v>204</v>
      </c>
      <c r="F22" s="19">
        <v>212</v>
      </c>
      <c r="G22" s="19">
        <v>213</v>
      </c>
      <c r="H22" s="19">
        <v>198</v>
      </c>
    </row>
    <row r="23" spans="1:8" s="14" customFormat="1">
      <c r="A23" s="18" t="s">
        <v>45</v>
      </c>
      <c r="B23" s="19">
        <v>1747</v>
      </c>
      <c r="C23" s="19">
        <v>284</v>
      </c>
      <c r="D23" s="20">
        <v>0.16259999999999999</v>
      </c>
      <c r="E23" s="19">
        <v>202</v>
      </c>
      <c r="F23" s="19">
        <v>195</v>
      </c>
      <c r="G23" s="19">
        <v>206</v>
      </c>
      <c r="H23" s="19">
        <v>186</v>
      </c>
    </row>
    <row r="24" spans="1:8" s="14" customFormat="1">
      <c r="A24" s="18" t="s">
        <v>161</v>
      </c>
      <c r="B24" s="19">
        <v>1017</v>
      </c>
      <c r="C24" s="19">
        <v>404</v>
      </c>
      <c r="D24" s="20">
        <v>0.3972</v>
      </c>
      <c r="E24" s="19">
        <v>256</v>
      </c>
      <c r="F24" s="19">
        <v>261</v>
      </c>
      <c r="G24" s="19">
        <v>259</v>
      </c>
      <c r="H24" s="19">
        <v>249</v>
      </c>
    </row>
    <row r="25" spans="1:8" s="14" customFormat="1">
      <c r="A25" s="18" t="s">
        <v>162</v>
      </c>
      <c r="B25" s="19">
        <v>1016</v>
      </c>
      <c r="C25" s="19">
        <v>407</v>
      </c>
      <c r="D25" s="20">
        <v>0.40060000000000001</v>
      </c>
      <c r="E25" s="19">
        <v>262</v>
      </c>
      <c r="F25" s="19">
        <v>276</v>
      </c>
      <c r="G25" s="19">
        <v>264</v>
      </c>
      <c r="H25" s="19">
        <v>267</v>
      </c>
    </row>
    <row r="26" spans="1:8" s="14" customFormat="1">
      <c r="A26" s="18" t="s">
        <v>163</v>
      </c>
      <c r="B26" s="19">
        <v>1297</v>
      </c>
      <c r="C26" s="19">
        <v>392</v>
      </c>
      <c r="D26" s="20">
        <v>0.30220000000000002</v>
      </c>
      <c r="E26" s="19">
        <v>246</v>
      </c>
      <c r="F26" s="19">
        <v>271</v>
      </c>
      <c r="G26" s="19">
        <v>261</v>
      </c>
      <c r="H26" s="19">
        <v>247</v>
      </c>
    </row>
    <row r="27" spans="1:8" s="14" customFormat="1">
      <c r="A27" s="18" t="s">
        <v>164</v>
      </c>
      <c r="B27" s="19">
        <v>2008</v>
      </c>
      <c r="C27" s="19">
        <v>641</v>
      </c>
      <c r="D27" s="20">
        <v>0.31919999999999998</v>
      </c>
      <c r="E27" s="19">
        <v>404</v>
      </c>
      <c r="F27" s="19">
        <v>429</v>
      </c>
      <c r="G27" s="19">
        <v>424</v>
      </c>
      <c r="H27" s="19">
        <v>414</v>
      </c>
    </row>
    <row r="28" spans="1:8" s="22" customFormat="1" ht="34.5" customHeight="1">
      <c r="A28" s="25" t="s">
        <v>50</v>
      </c>
      <c r="B28" s="23">
        <f>SUM(B7:B27)</f>
        <v>20343</v>
      </c>
      <c r="C28" s="23">
        <f>SUM(C7:C27)</f>
        <v>7077</v>
      </c>
      <c r="D28" s="24">
        <f>C28/B28</f>
        <v>0.34788379295089222</v>
      </c>
      <c r="E28" s="23">
        <f>SUM(E7:E27)</f>
        <v>4301</v>
      </c>
      <c r="F28" s="23">
        <f>SUM(F7:F27)</f>
        <v>4485</v>
      </c>
      <c r="G28" s="23">
        <f>SUM(G7:G27)</f>
        <v>4477</v>
      </c>
      <c r="H28" s="23">
        <f>SUM(H7:H27)</f>
        <v>4301</v>
      </c>
    </row>
    <row r="29" spans="1:8" s="22" customFormat="1" ht="34.5" customHeight="1">
      <c r="A29" s="25" t="s">
        <v>16</v>
      </c>
      <c r="B29" s="23">
        <f>SUM(, B28)</f>
        <v>20343</v>
      </c>
      <c r="C29" s="23">
        <f>SUM(, C28)</f>
        <v>7077</v>
      </c>
      <c r="D29" s="24">
        <f>C29/B29</f>
        <v>0.34788379295089222</v>
      </c>
      <c r="E29" s="23">
        <f t="shared" ref="E29:H30" si="0">SUM(, E28)</f>
        <v>4301</v>
      </c>
      <c r="F29" s="23">
        <f t="shared" si="0"/>
        <v>4485</v>
      </c>
      <c r="G29" s="23">
        <f t="shared" si="0"/>
        <v>4477</v>
      </c>
      <c r="H29" s="23">
        <f t="shared" si="0"/>
        <v>4301</v>
      </c>
    </row>
    <row r="30" spans="1:8" s="14" customFormat="1">
      <c r="A30" s="18" t="s">
        <v>17</v>
      </c>
      <c r="B30" s="18">
        <f>SUM(, B29)</f>
        <v>20343</v>
      </c>
      <c r="C30" s="18">
        <f>SUM(, C29)</f>
        <v>7077</v>
      </c>
      <c r="D30" s="26">
        <f>C30/B30</f>
        <v>0.34788379295089222</v>
      </c>
      <c r="E30" s="18">
        <f t="shared" si="0"/>
        <v>4301</v>
      </c>
      <c r="F30" s="18">
        <f t="shared" si="0"/>
        <v>4485</v>
      </c>
      <c r="G30" s="18">
        <f t="shared" si="0"/>
        <v>4477</v>
      </c>
      <c r="H30" s="18">
        <f t="shared" si="0"/>
        <v>4301</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28" max="16383" man="1"/>
    <brk id="29" max="16383" man="1"/>
    <brk id="30" max="16383" man="1"/>
  </rowBreaks>
  <colBreaks count="4" manualBreakCount="4">
    <brk id="5" max="1048575" man="1"/>
    <brk id="6" max="1048575" man="1"/>
    <brk id="7" max="1048575" man="1"/>
    <brk id="8" max="1048575" man="1"/>
  </colBreaks>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655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tabColor rgb="FFFFFF00"/>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660</v>
      </c>
      <c r="F4" s="47"/>
      <c r="G4" s="47"/>
      <c r="H4" s="47"/>
      <c r="I4" s="47"/>
      <c r="J4" s="47"/>
      <c r="K4" s="47"/>
      <c r="L4" s="47"/>
      <c r="M4" s="47"/>
      <c r="N4" s="47"/>
      <c r="O4" s="47"/>
      <c r="P4" s="47"/>
      <c r="Q4" s="47"/>
    </row>
    <row r="5" spans="1:17" ht="25.5" customHeight="1">
      <c r="E5" s="49" t="s">
        <v>660</v>
      </c>
      <c r="F5" s="49"/>
      <c r="G5" s="49"/>
      <c r="H5" s="49"/>
      <c r="I5" s="49"/>
      <c r="J5" s="49"/>
      <c r="K5" s="49"/>
      <c r="L5" s="49"/>
      <c r="M5" s="49"/>
      <c r="N5" s="49"/>
      <c r="O5" s="49"/>
      <c r="P5" s="49"/>
      <c r="Q5" s="49"/>
    </row>
    <row r="6" spans="1:17" s="12" customFormat="1" ht="150" customHeight="1">
      <c r="B6" s="13" t="s">
        <v>7</v>
      </c>
      <c r="C6" s="13" t="s">
        <v>8</v>
      </c>
      <c r="D6" s="13" t="s">
        <v>9</v>
      </c>
      <c r="E6" s="21" t="s">
        <v>661</v>
      </c>
    </row>
    <row r="7" spans="1:17">
      <c r="A7" s="15" t="s">
        <v>355</v>
      </c>
      <c r="B7" s="16">
        <v>1705</v>
      </c>
      <c r="C7" s="16">
        <v>403</v>
      </c>
      <c r="D7" s="17">
        <v>0.2364</v>
      </c>
      <c r="E7" s="16">
        <v>320</v>
      </c>
    </row>
    <row r="8" spans="1:17" s="14" customFormat="1">
      <c r="A8" s="18" t="s">
        <v>356</v>
      </c>
      <c r="B8" s="19">
        <v>2154</v>
      </c>
      <c r="C8" s="19">
        <v>262</v>
      </c>
      <c r="D8" s="20">
        <v>0.1216</v>
      </c>
      <c r="E8" s="19">
        <v>199</v>
      </c>
    </row>
    <row r="9" spans="1:17" s="14" customFormat="1">
      <c r="A9" s="18" t="s">
        <v>357</v>
      </c>
      <c r="B9" s="19">
        <v>2014</v>
      </c>
      <c r="C9" s="19">
        <v>406</v>
      </c>
      <c r="D9" s="20">
        <v>0.2016</v>
      </c>
      <c r="E9" s="19">
        <v>305</v>
      </c>
    </row>
    <row r="10" spans="1:17" s="22" customFormat="1" ht="34.5" customHeight="1">
      <c r="A10" s="25" t="s">
        <v>361</v>
      </c>
      <c r="B10" s="23">
        <f>SUM(B7:B9)</f>
        <v>5873</v>
      </c>
      <c r="C10" s="23">
        <f>SUM(C7:C9)</f>
        <v>1071</v>
      </c>
      <c r="D10" s="24">
        <f>C10/B10</f>
        <v>0.18235995232419547</v>
      </c>
      <c r="E10" s="23">
        <f>SUM(E7:E9)</f>
        <v>824</v>
      </c>
    </row>
    <row r="11" spans="1:17" s="22" customFormat="1" ht="34.5" customHeight="1">
      <c r="A11" s="25" t="s">
        <v>16</v>
      </c>
      <c r="B11" s="23">
        <f>SUM(, B10)</f>
        <v>5873</v>
      </c>
      <c r="C11" s="23">
        <f>SUM(, C10)</f>
        <v>1071</v>
      </c>
      <c r="D11" s="24">
        <f>C11/B11</f>
        <v>0.18235995232419547</v>
      </c>
      <c r="E11" s="23">
        <f>SUM(, E10)</f>
        <v>824</v>
      </c>
    </row>
    <row r="12" spans="1:17" s="14" customFormat="1">
      <c r="A12" s="18" t="s">
        <v>17</v>
      </c>
      <c r="B12" s="18">
        <f>SUM(, B11)</f>
        <v>5873</v>
      </c>
      <c r="C12" s="18">
        <f>SUM(, C11)</f>
        <v>1071</v>
      </c>
      <c r="D12" s="26">
        <f>C12/B12</f>
        <v>0.18235995232419547</v>
      </c>
      <c r="E12" s="18">
        <f>SUM(, E11)</f>
        <v>824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1" manualBreakCount="1">
    <brk id="5" max="1048575" man="1"/>
  </colBreak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660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tabColor rgb="FF0000FF"/>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662</v>
      </c>
      <c r="F4" s="47"/>
      <c r="G4" s="47"/>
      <c r="H4" s="47"/>
      <c r="I4" s="47"/>
      <c r="J4" s="47"/>
      <c r="K4" s="47"/>
      <c r="L4" s="47"/>
      <c r="M4" s="47"/>
      <c r="N4" s="47"/>
      <c r="O4" s="47"/>
      <c r="P4" s="47"/>
      <c r="Q4" s="47"/>
    </row>
    <row r="5" spans="1:17" ht="25.5" customHeight="1">
      <c r="E5" s="49" t="s">
        <v>662</v>
      </c>
      <c r="F5" s="49"/>
      <c r="G5" s="49"/>
      <c r="H5" s="49"/>
      <c r="I5" s="49"/>
      <c r="J5" s="49"/>
      <c r="K5" s="49"/>
      <c r="L5" s="49"/>
      <c r="M5" s="49"/>
      <c r="N5" s="49"/>
      <c r="O5" s="49"/>
      <c r="P5" s="49"/>
      <c r="Q5" s="49"/>
    </row>
    <row r="6" spans="1:17" s="12" customFormat="1" ht="150" customHeight="1">
      <c r="B6" s="13" t="s">
        <v>7</v>
      </c>
      <c r="C6" s="13" t="s">
        <v>8</v>
      </c>
      <c r="D6" s="13" t="s">
        <v>9</v>
      </c>
      <c r="E6" s="21" t="s">
        <v>663</v>
      </c>
    </row>
    <row r="7" spans="1:17">
      <c r="A7" s="15" t="s">
        <v>355</v>
      </c>
      <c r="B7" s="16">
        <v>1705</v>
      </c>
      <c r="C7" s="16">
        <v>403</v>
      </c>
      <c r="D7" s="17">
        <v>0.2364</v>
      </c>
      <c r="E7" s="16">
        <v>328</v>
      </c>
    </row>
    <row r="8" spans="1:17" s="14" customFormat="1">
      <c r="A8" s="18" t="s">
        <v>356</v>
      </c>
      <c r="B8" s="19">
        <v>2154</v>
      </c>
      <c r="C8" s="19">
        <v>262</v>
      </c>
      <c r="D8" s="20">
        <v>0.1216</v>
      </c>
      <c r="E8" s="19">
        <v>204</v>
      </c>
    </row>
    <row r="9" spans="1:17" s="14" customFormat="1">
      <c r="A9" s="18" t="s">
        <v>357</v>
      </c>
      <c r="B9" s="19">
        <v>2014</v>
      </c>
      <c r="C9" s="19">
        <v>406</v>
      </c>
      <c r="D9" s="20">
        <v>0.2016</v>
      </c>
      <c r="E9" s="19">
        <v>307</v>
      </c>
    </row>
    <row r="10" spans="1:17" s="22" customFormat="1" ht="34.5" customHeight="1">
      <c r="A10" s="25" t="s">
        <v>361</v>
      </c>
      <c r="B10" s="23">
        <f>SUM(B7:B9)</f>
        <v>5873</v>
      </c>
      <c r="C10" s="23">
        <f>SUM(C7:C9)</f>
        <v>1071</v>
      </c>
      <c r="D10" s="24">
        <f>C10/B10</f>
        <v>0.18235995232419547</v>
      </c>
      <c r="E10" s="23">
        <f>SUM(E7:E9)</f>
        <v>839</v>
      </c>
    </row>
    <row r="11" spans="1:17" s="22" customFormat="1" ht="34.5" customHeight="1">
      <c r="A11" s="25" t="s">
        <v>16</v>
      </c>
      <c r="B11" s="23">
        <f>SUM(, B10)</f>
        <v>5873</v>
      </c>
      <c r="C11" s="23">
        <f>SUM(, C10)</f>
        <v>1071</v>
      </c>
      <c r="D11" s="24">
        <f>C11/B11</f>
        <v>0.18235995232419547</v>
      </c>
      <c r="E11" s="23">
        <f>SUM(, E10)</f>
        <v>839</v>
      </c>
    </row>
    <row r="12" spans="1:17" s="14" customFormat="1">
      <c r="A12" s="18" t="s">
        <v>17</v>
      </c>
      <c r="B12" s="18">
        <f>SUM(, B11)</f>
        <v>5873</v>
      </c>
      <c r="C12" s="18">
        <f>SUM(, C11)</f>
        <v>1071</v>
      </c>
      <c r="D12" s="26">
        <f>C12/B12</f>
        <v>0.18235995232419547</v>
      </c>
      <c r="E12" s="18">
        <f>SUM(, E11)</f>
        <v>839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1" manualBreakCount="1">
    <brk id="5" max="1048575" man="1"/>
  </colBreak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662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tabColor rgb="FFFF0000"/>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664</v>
      </c>
      <c r="F4" s="47"/>
      <c r="G4" s="47"/>
      <c r="H4" s="47"/>
      <c r="I4" s="47"/>
      <c r="J4" s="47"/>
      <c r="K4" s="47"/>
      <c r="L4" s="47"/>
      <c r="M4" s="47"/>
      <c r="N4" s="47"/>
      <c r="O4" s="47"/>
      <c r="P4" s="47"/>
      <c r="Q4" s="47"/>
    </row>
    <row r="5" spans="1:17" ht="25.5" customHeight="1">
      <c r="E5" s="49" t="s">
        <v>664</v>
      </c>
      <c r="F5" s="49"/>
      <c r="G5" s="49"/>
      <c r="H5" s="49"/>
      <c r="I5" s="49"/>
      <c r="J5" s="49"/>
      <c r="K5" s="49"/>
      <c r="L5" s="49"/>
      <c r="M5" s="49"/>
      <c r="N5" s="49"/>
      <c r="O5" s="49"/>
      <c r="P5" s="49"/>
      <c r="Q5" s="49"/>
    </row>
    <row r="6" spans="1:17" s="12" customFormat="1" ht="150" customHeight="1">
      <c r="B6" s="13" t="s">
        <v>7</v>
      </c>
      <c r="C6" s="13" t="s">
        <v>8</v>
      </c>
      <c r="D6" s="13" t="s">
        <v>9</v>
      </c>
      <c r="E6" s="21" t="s">
        <v>665</v>
      </c>
    </row>
    <row r="7" spans="1:17">
      <c r="A7" s="15" t="s">
        <v>355</v>
      </c>
      <c r="B7" s="16">
        <v>1705</v>
      </c>
      <c r="C7" s="16">
        <v>403</v>
      </c>
      <c r="D7" s="17">
        <v>0.2364</v>
      </c>
      <c r="E7" s="16">
        <v>323</v>
      </c>
    </row>
    <row r="8" spans="1:17" s="14" customFormat="1">
      <c r="A8" s="18" t="s">
        <v>356</v>
      </c>
      <c r="B8" s="19">
        <v>2154</v>
      </c>
      <c r="C8" s="19">
        <v>262</v>
      </c>
      <c r="D8" s="20">
        <v>0.1216</v>
      </c>
      <c r="E8" s="19">
        <v>204</v>
      </c>
    </row>
    <row r="9" spans="1:17" s="14" customFormat="1">
      <c r="A9" s="18" t="s">
        <v>357</v>
      </c>
      <c r="B9" s="19">
        <v>2014</v>
      </c>
      <c r="C9" s="19">
        <v>406</v>
      </c>
      <c r="D9" s="20">
        <v>0.2016</v>
      </c>
      <c r="E9" s="19">
        <v>312</v>
      </c>
    </row>
    <row r="10" spans="1:17" s="22" customFormat="1" ht="34.5" customHeight="1">
      <c r="A10" s="25" t="s">
        <v>361</v>
      </c>
      <c r="B10" s="23">
        <f>SUM(B7:B9)</f>
        <v>5873</v>
      </c>
      <c r="C10" s="23">
        <f>SUM(C7:C9)</f>
        <v>1071</v>
      </c>
      <c r="D10" s="24">
        <f>C10/B10</f>
        <v>0.18235995232419547</v>
      </c>
      <c r="E10" s="23">
        <f>SUM(E7:E9)</f>
        <v>839</v>
      </c>
    </row>
    <row r="11" spans="1:17" s="22" customFormat="1" ht="34.5" customHeight="1">
      <c r="A11" s="25" t="s">
        <v>16</v>
      </c>
      <c r="B11" s="23">
        <f>SUM(, B10)</f>
        <v>5873</v>
      </c>
      <c r="C11" s="23">
        <f>SUM(, C10)</f>
        <v>1071</v>
      </c>
      <c r="D11" s="24">
        <f>C11/B11</f>
        <v>0.18235995232419547</v>
      </c>
      <c r="E11" s="23">
        <f>SUM(, E10)</f>
        <v>839</v>
      </c>
    </row>
    <row r="12" spans="1:17" s="14" customFormat="1">
      <c r="A12" s="18" t="s">
        <v>17</v>
      </c>
      <c r="B12" s="18">
        <f>SUM(, B11)</f>
        <v>5873</v>
      </c>
      <c r="C12" s="18">
        <f>SUM(, C11)</f>
        <v>1071</v>
      </c>
      <c r="D12" s="26">
        <f>C12/B12</f>
        <v>0.18235995232419547</v>
      </c>
      <c r="E12" s="18">
        <f>SUM(, E11)</f>
        <v>839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1" manualBreakCount="1">
    <brk id="5"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135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664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tabColor rgb="FFFFFF00"/>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666</v>
      </c>
      <c r="F4" s="47"/>
      <c r="G4" s="47"/>
      <c r="H4" s="47"/>
      <c r="I4" s="47"/>
      <c r="J4" s="47"/>
      <c r="K4" s="47"/>
      <c r="L4" s="47"/>
      <c r="M4" s="47"/>
      <c r="N4" s="47"/>
      <c r="O4" s="47"/>
      <c r="P4" s="47"/>
      <c r="Q4" s="47"/>
    </row>
    <row r="5" spans="1:17" ht="25.5" customHeight="1">
      <c r="E5" s="49" t="s">
        <v>666</v>
      </c>
      <c r="F5" s="49"/>
      <c r="G5" s="49"/>
      <c r="H5" s="49"/>
      <c r="I5" s="49"/>
      <c r="J5" s="49"/>
      <c r="K5" s="49"/>
      <c r="L5" s="49"/>
      <c r="M5" s="49"/>
      <c r="N5" s="49"/>
      <c r="O5" s="49"/>
      <c r="P5" s="49"/>
      <c r="Q5" s="49"/>
    </row>
    <row r="6" spans="1:17" s="12" customFormat="1" ht="150" customHeight="1">
      <c r="B6" s="13" t="s">
        <v>7</v>
      </c>
      <c r="C6" s="13" t="s">
        <v>8</v>
      </c>
      <c r="D6" s="13" t="s">
        <v>9</v>
      </c>
      <c r="E6" s="21" t="s">
        <v>667</v>
      </c>
    </row>
    <row r="7" spans="1:17">
      <c r="A7" s="15" t="s">
        <v>355</v>
      </c>
      <c r="B7" s="16">
        <v>1705</v>
      </c>
      <c r="C7" s="16">
        <v>403</v>
      </c>
      <c r="D7" s="17">
        <v>0.2364</v>
      </c>
      <c r="E7" s="16">
        <v>339</v>
      </c>
    </row>
    <row r="8" spans="1:17" s="14" customFormat="1">
      <c r="A8" s="18" t="s">
        <v>356</v>
      </c>
      <c r="B8" s="19">
        <v>2154</v>
      </c>
      <c r="C8" s="19">
        <v>262</v>
      </c>
      <c r="D8" s="20">
        <v>0.1216</v>
      </c>
      <c r="E8" s="19">
        <v>212</v>
      </c>
    </row>
    <row r="9" spans="1:17" s="14" customFormat="1">
      <c r="A9" s="18" t="s">
        <v>357</v>
      </c>
      <c r="B9" s="19">
        <v>2014</v>
      </c>
      <c r="C9" s="19">
        <v>406</v>
      </c>
      <c r="D9" s="20">
        <v>0.2016</v>
      </c>
      <c r="E9" s="19">
        <v>314</v>
      </c>
    </row>
    <row r="10" spans="1:17" s="22" customFormat="1" ht="34.5" customHeight="1">
      <c r="A10" s="25" t="s">
        <v>361</v>
      </c>
      <c r="B10" s="23">
        <f>SUM(B7:B9)</f>
        <v>5873</v>
      </c>
      <c r="C10" s="23">
        <f>SUM(C7:C9)</f>
        <v>1071</v>
      </c>
      <c r="D10" s="24">
        <f>C10/B10</f>
        <v>0.18235995232419547</v>
      </c>
      <c r="E10" s="23">
        <f>SUM(E7:E9)</f>
        <v>865</v>
      </c>
    </row>
    <row r="11" spans="1:17" s="22" customFormat="1" ht="34.5" customHeight="1">
      <c r="A11" s="25" t="s">
        <v>16</v>
      </c>
      <c r="B11" s="23">
        <f>SUM(, B10)</f>
        <v>5873</v>
      </c>
      <c r="C11" s="23">
        <f>SUM(, C10)</f>
        <v>1071</v>
      </c>
      <c r="D11" s="24">
        <f>C11/B11</f>
        <v>0.18235995232419547</v>
      </c>
      <c r="E11" s="23">
        <f>SUM(, E10)</f>
        <v>865</v>
      </c>
    </row>
    <row r="12" spans="1:17" s="14" customFormat="1">
      <c r="A12" s="18" t="s">
        <v>17</v>
      </c>
      <c r="B12" s="18">
        <f>SUM(, B11)</f>
        <v>5873</v>
      </c>
      <c r="C12" s="18">
        <f>SUM(, C11)</f>
        <v>1071</v>
      </c>
      <c r="D12" s="26">
        <f>C12/B12</f>
        <v>0.18235995232419547</v>
      </c>
      <c r="E12" s="18">
        <f>SUM(, E11)</f>
        <v>865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1" manualBreakCount="1">
    <brk id="5" max="1048575" man="1"/>
  </colBreaks>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666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tabColor rgb="FF0000FF"/>
  </sheetPr>
  <dimension ref="A1:T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668</v>
      </c>
      <c r="F4" s="47"/>
      <c r="G4" s="47"/>
      <c r="H4" s="47"/>
      <c r="I4" s="47"/>
      <c r="J4" s="47"/>
      <c r="K4" s="47"/>
      <c r="L4" s="47"/>
      <c r="M4" s="47"/>
      <c r="N4" s="47"/>
      <c r="O4" s="47"/>
      <c r="P4" s="47"/>
      <c r="Q4" s="47"/>
      <c r="R4" s="47"/>
      <c r="S4" s="47"/>
      <c r="T4" s="47"/>
    </row>
    <row r="5" spans="1:20" ht="25.5" customHeight="1">
      <c r="E5" s="49" t="s">
        <v>668</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669</v>
      </c>
      <c r="F6" s="21" t="s">
        <v>670</v>
      </c>
      <c r="G6" s="21" t="s">
        <v>671</v>
      </c>
      <c r="H6" s="21" t="s">
        <v>672</v>
      </c>
    </row>
    <row r="7" spans="1:20">
      <c r="A7" s="15" t="s">
        <v>355</v>
      </c>
      <c r="B7" s="16">
        <v>1705</v>
      </c>
      <c r="C7" s="16">
        <v>403</v>
      </c>
      <c r="D7" s="17">
        <v>0.2364</v>
      </c>
      <c r="E7" s="16">
        <v>288</v>
      </c>
      <c r="F7" s="16">
        <v>286</v>
      </c>
      <c r="G7" s="16">
        <v>272</v>
      </c>
      <c r="H7" s="16">
        <v>291</v>
      </c>
    </row>
    <row r="8" spans="1:20" s="14" customFormat="1">
      <c r="A8" s="18" t="s">
        <v>356</v>
      </c>
      <c r="B8" s="19">
        <v>2154</v>
      </c>
      <c r="C8" s="19">
        <v>262</v>
      </c>
      <c r="D8" s="20">
        <v>0.1216</v>
      </c>
      <c r="E8" s="19">
        <v>192</v>
      </c>
      <c r="F8" s="19">
        <v>185</v>
      </c>
      <c r="G8" s="19">
        <v>176</v>
      </c>
      <c r="H8" s="19">
        <v>184</v>
      </c>
    </row>
    <row r="9" spans="1:20" s="14" customFormat="1">
      <c r="A9" s="18" t="s">
        <v>357</v>
      </c>
      <c r="B9" s="19">
        <v>2014</v>
      </c>
      <c r="C9" s="19">
        <v>406</v>
      </c>
      <c r="D9" s="20">
        <v>0.2016</v>
      </c>
      <c r="E9" s="19">
        <v>282</v>
      </c>
      <c r="F9" s="19">
        <v>279</v>
      </c>
      <c r="G9" s="19">
        <v>267</v>
      </c>
      <c r="H9" s="19">
        <v>284</v>
      </c>
    </row>
    <row r="10" spans="1:20" s="22" customFormat="1" ht="34.5" customHeight="1">
      <c r="A10" s="25" t="s">
        <v>361</v>
      </c>
      <c r="B10" s="23">
        <f>SUM(B7:B9)</f>
        <v>5873</v>
      </c>
      <c r="C10" s="23">
        <f>SUM(C7:C9)</f>
        <v>1071</v>
      </c>
      <c r="D10" s="24">
        <f>C10/B10</f>
        <v>0.18235995232419547</v>
      </c>
      <c r="E10" s="23">
        <f>SUM(E7:E9)</f>
        <v>762</v>
      </c>
      <c r="F10" s="23">
        <f>SUM(F7:F9)</f>
        <v>750</v>
      </c>
      <c r="G10" s="23">
        <f>SUM(G7:G9)</f>
        <v>715</v>
      </c>
      <c r="H10" s="23">
        <f>SUM(H7:H9)</f>
        <v>759</v>
      </c>
    </row>
    <row r="11" spans="1:20" s="22" customFormat="1" ht="34.5" customHeight="1">
      <c r="A11" s="25" t="s">
        <v>16</v>
      </c>
      <c r="B11" s="23">
        <f>SUM(, B10)</f>
        <v>5873</v>
      </c>
      <c r="C11" s="23">
        <f>SUM(, C10)</f>
        <v>1071</v>
      </c>
      <c r="D11" s="24">
        <f>C11/B11</f>
        <v>0.18235995232419547</v>
      </c>
      <c r="E11" s="23">
        <f t="shared" ref="E11:H12" si="0">SUM(, E10)</f>
        <v>762</v>
      </c>
      <c r="F11" s="23">
        <f t="shared" si="0"/>
        <v>750</v>
      </c>
      <c r="G11" s="23">
        <f t="shared" si="0"/>
        <v>715</v>
      </c>
      <c r="H11" s="23">
        <f t="shared" si="0"/>
        <v>759</v>
      </c>
    </row>
    <row r="12" spans="1:20" s="14" customFormat="1">
      <c r="A12" s="18" t="s">
        <v>17</v>
      </c>
      <c r="B12" s="18">
        <f>SUM(, B11)</f>
        <v>5873</v>
      </c>
      <c r="C12" s="18">
        <f>SUM(, C11)</f>
        <v>1071</v>
      </c>
      <c r="D12" s="26">
        <f>C12/B12</f>
        <v>0.18235995232419547</v>
      </c>
      <c r="E12" s="18">
        <f t="shared" si="0"/>
        <v>762</v>
      </c>
      <c r="F12" s="18">
        <f t="shared" si="0"/>
        <v>750</v>
      </c>
      <c r="G12" s="18">
        <f t="shared" si="0"/>
        <v>715</v>
      </c>
      <c r="H12" s="18">
        <f t="shared" si="0"/>
        <v>759</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4" manualBreakCount="4">
    <brk id="5" max="1048575" man="1"/>
    <brk id="6" max="1048575" man="1"/>
    <brk id="7" max="1048575" man="1"/>
    <brk id="8" max="1048575" man="1"/>
  </colBreaks>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668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673</v>
      </c>
      <c r="F4" s="47"/>
      <c r="G4" s="47"/>
      <c r="H4" s="47"/>
      <c r="I4" s="47"/>
      <c r="J4" s="47"/>
      <c r="K4" s="47"/>
      <c r="L4" s="47"/>
      <c r="M4" s="47"/>
      <c r="N4" s="47"/>
      <c r="O4" s="47"/>
      <c r="P4" s="47"/>
      <c r="Q4" s="47"/>
    </row>
    <row r="5" spans="1:17" ht="25.5" customHeight="1">
      <c r="E5" s="49" t="s">
        <v>673</v>
      </c>
      <c r="F5" s="49"/>
      <c r="G5" s="49"/>
      <c r="H5" s="49"/>
      <c r="I5" s="49"/>
      <c r="J5" s="49"/>
      <c r="K5" s="49"/>
      <c r="L5" s="49"/>
      <c r="M5" s="49"/>
      <c r="N5" s="49"/>
      <c r="O5" s="49"/>
      <c r="P5" s="49"/>
      <c r="Q5" s="49"/>
    </row>
    <row r="6" spans="1:17" s="12" customFormat="1" ht="150" customHeight="1">
      <c r="B6" s="13" t="s">
        <v>7</v>
      </c>
      <c r="C6" s="13" t="s">
        <v>8</v>
      </c>
      <c r="D6" s="13" t="s">
        <v>9</v>
      </c>
      <c r="E6" s="21" t="s">
        <v>674</v>
      </c>
    </row>
    <row r="7" spans="1:17">
      <c r="A7" s="15" t="s">
        <v>392</v>
      </c>
      <c r="B7" s="16">
        <v>915</v>
      </c>
      <c r="C7" s="16">
        <v>148</v>
      </c>
      <c r="D7" s="17">
        <v>0.16170000000000001</v>
      </c>
      <c r="E7" s="16">
        <v>131</v>
      </c>
    </row>
    <row r="8" spans="1:17" s="22" customFormat="1" ht="34.5" customHeight="1">
      <c r="A8" s="25" t="s">
        <v>395</v>
      </c>
      <c r="B8" s="23">
        <f>SUM(B7:B7)</f>
        <v>915</v>
      </c>
      <c r="C8" s="23">
        <f>SUM(C7:C7)</f>
        <v>148</v>
      </c>
      <c r="D8" s="24">
        <f>C8/B8</f>
        <v>0.16174863387978142</v>
      </c>
      <c r="E8" s="23">
        <f>SUM(E7:E7)</f>
        <v>131</v>
      </c>
    </row>
    <row r="9" spans="1:17" s="22" customFormat="1" ht="34.5" customHeight="1">
      <c r="A9" s="25" t="s">
        <v>16</v>
      </c>
      <c r="B9" s="23">
        <f>SUM(, B8)</f>
        <v>915</v>
      </c>
      <c r="C9" s="23">
        <f>SUM(, C8)</f>
        <v>148</v>
      </c>
      <c r="D9" s="24">
        <f>C9/B9</f>
        <v>0.16174863387978142</v>
      </c>
      <c r="E9" s="23">
        <f>SUM(, E8)</f>
        <v>131</v>
      </c>
    </row>
    <row r="10" spans="1:17" s="14" customFormat="1">
      <c r="A10" s="18" t="s">
        <v>17</v>
      </c>
      <c r="B10" s="18">
        <f>SUM(, B9)</f>
        <v>915</v>
      </c>
      <c r="C10" s="18">
        <f>SUM(, C9)</f>
        <v>148</v>
      </c>
      <c r="D10" s="26">
        <f>C10/B10</f>
        <v>0.16174863387978142</v>
      </c>
      <c r="E10" s="18">
        <f>SUM(, E9)</f>
        <v>131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673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tabColor rgb="FFFFFF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675</v>
      </c>
      <c r="F4" s="47"/>
      <c r="G4" s="47"/>
      <c r="H4" s="47"/>
      <c r="I4" s="47"/>
      <c r="J4" s="47"/>
      <c r="K4" s="47"/>
      <c r="L4" s="47"/>
      <c r="M4" s="47"/>
      <c r="N4" s="47"/>
      <c r="O4" s="47"/>
      <c r="P4" s="47"/>
      <c r="Q4" s="47"/>
    </row>
    <row r="5" spans="1:17" ht="25.5" customHeight="1">
      <c r="E5" s="49" t="s">
        <v>675</v>
      </c>
      <c r="F5" s="49"/>
      <c r="G5" s="49"/>
      <c r="H5" s="49"/>
      <c r="I5" s="49"/>
      <c r="J5" s="49"/>
      <c r="K5" s="49"/>
      <c r="L5" s="49"/>
      <c r="M5" s="49"/>
      <c r="N5" s="49"/>
      <c r="O5" s="49"/>
      <c r="P5" s="49"/>
      <c r="Q5" s="49"/>
    </row>
    <row r="6" spans="1:17" s="12" customFormat="1" ht="150" customHeight="1">
      <c r="B6" s="13" t="s">
        <v>7</v>
      </c>
      <c r="C6" s="13" t="s">
        <v>8</v>
      </c>
      <c r="D6" s="13" t="s">
        <v>9</v>
      </c>
      <c r="E6" s="21" t="s">
        <v>676</v>
      </c>
    </row>
    <row r="7" spans="1:17">
      <c r="A7" s="15" t="s">
        <v>392</v>
      </c>
      <c r="B7" s="16">
        <v>915</v>
      </c>
      <c r="C7" s="16">
        <v>148</v>
      </c>
      <c r="D7" s="17">
        <v>0.16170000000000001</v>
      </c>
      <c r="E7" s="16">
        <v>137</v>
      </c>
    </row>
    <row r="8" spans="1:17" s="22" customFormat="1" ht="34.5" customHeight="1">
      <c r="A8" s="25" t="s">
        <v>395</v>
      </c>
      <c r="B8" s="23">
        <f>SUM(B7:B7)</f>
        <v>915</v>
      </c>
      <c r="C8" s="23">
        <f>SUM(C7:C7)</f>
        <v>148</v>
      </c>
      <c r="D8" s="24">
        <f>C8/B8</f>
        <v>0.16174863387978142</v>
      </c>
      <c r="E8" s="23">
        <f>SUM(E7:E7)</f>
        <v>137</v>
      </c>
    </row>
    <row r="9" spans="1:17" s="22" customFormat="1" ht="34.5" customHeight="1">
      <c r="A9" s="25" t="s">
        <v>16</v>
      </c>
      <c r="B9" s="23">
        <f>SUM(, B8)</f>
        <v>915</v>
      </c>
      <c r="C9" s="23">
        <f>SUM(, C8)</f>
        <v>148</v>
      </c>
      <c r="D9" s="24">
        <f>C9/B9</f>
        <v>0.16174863387978142</v>
      </c>
      <c r="E9" s="23">
        <f>SUM(, E8)</f>
        <v>137</v>
      </c>
    </row>
    <row r="10" spans="1:17" s="14" customFormat="1">
      <c r="A10" s="18" t="s">
        <v>17</v>
      </c>
      <c r="B10" s="18">
        <f>SUM(, B9)</f>
        <v>915</v>
      </c>
      <c r="C10" s="18">
        <f>SUM(, C9)</f>
        <v>148</v>
      </c>
      <c r="D10" s="26">
        <f>C10/B10</f>
        <v>0.16174863387978142</v>
      </c>
      <c r="E10" s="18">
        <f>SUM(, E9)</f>
        <v>137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675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rgb="FF0000FF"/>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677</v>
      </c>
      <c r="F4" s="47"/>
      <c r="G4" s="47"/>
      <c r="H4" s="47"/>
      <c r="I4" s="47"/>
      <c r="J4" s="47"/>
      <c r="K4" s="47"/>
      <c r="L4" s="47"/>
      <c r="M4" s="47"/>
      <c r="N4" s="47"/>
      <c r="O4" s="47"/>
      <c r="P4" s="47"/>
      <c r="Q4" s="47"/>
    </row>
    <row r="5" spans="1:17" ht="25.5" customHeight="1">
      <c r="E5" s="49" t="s">
        <v>677</v>
      </c>
      <c r="F5" s="49"/>
      <c r="G5" s="49"/>
      <c r="H5" s="49"/>
      <c r="I5" s="49"/>
      <c r="J5" s="49"/>
      <c r="K5" s="49"/>
      <c r="L5" s="49"/>
      <c r="M5" s="49"/>
      <c r="N5" s="49"/>
      <c r="O5" s="49"/>
      <c r="P5" s="49"/>
      <c r="Q5" s="49"/>
    </row>
    <row r="6" spans="1:17" s="12" customFormat="1" ht="150" customHeight="1">
      <c r="B6" s="13" t="s">
        <v>7</v>
      </c>
      <c r="C6" s="13" t="s">
        <v>8</v>
      </c>
      <c r="D6" s="13" t="s">
        <v>9</v>
      </c>
      <c r="E6" s="21" t="s">
        <v>678</v>
      </c>
    </row>
    <row r="7" spans="1:17">
      <c r="A7" s="15" t="s">
        <v>392</v>
      </c>
      <c r="B7" s="16">
        <v>915</v>
      </c>
      <c r="C7" s="16">
        <v>148</v>
      </c>
      <c r="D7" s="17">
        <v>0.16170000000000001</v>
      </c>
      <c r="E7" s="16">
        <v>119</v>
      </c>
    </row>
    <row r="8" spans="1:17" s="22" customFormat="1" ht="34.5" customHeight="1">
      <c r="A8" s="25" t="s">
        <v>395</v>
      </c>
      <c r="B8" s="23">
        <f>SUM(B7:B7)</f>
        <v>915</v>
      </c>
      <c r="C8" s="23">
        <f>SUM(C7:C7)</f>
        <v>148</v>
      </c>
      <c r="D8" s="24">
        <f>C8/B8</f>
        <v>0.16174863387978142</v>
      </c>
      <c r="E8" s="23">
        <f>SUM(E7:E7)</f>
        <v>119</v>
      </c>
    </row>
    <row r="9" spans="1:17" s="22" customFormat="1" ht="34.5" customHeight="1">
      <c r="A9" s="25" t="s">
        <v>16</v>
      </c>
      <c r="B9" s="23">
        <f>SUM(, B8)</f>
        <v>915</v>
      </c>
      <c r="C9" s="23">
        <f>SUM(, C8)</f>
        <v>148</v>
      </c>
      <c r="D9" s="24">
        <f>C9/B9</f>
        <v>0.16174863387978142</v>
      </c>
      <c r="E9" s="23">
        <f>SUM(, E8)</f>
        <v>119</v>
      </c>
    </row>
    <row r="10" spans="1:17" s="14" customFormat="1">
      <c r="A10" s="18" t="s">
        <v>17</v>
      </c>
      <c r="B10" s="18">
        <f>SUM(, B9)</f>
        <v>915</v>
      </c>
      <c r="C10" s="18">
        <f>SUM(, C9)</f>
        <v>148</v>
      </c>
      <c r="D10" s="26">
        <f>C10/B10</f>
        <v>0.16174863387978142</v>
      </c>
      <c r="E10" s="18">
        <f>SUM(, E9)</f>
        <v>119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2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165</v>
      </c>
      <c r="F4" s="47"/>
      <c r="G4" s="47"/>
      <c r="H4" s="47"/>
      <c r="I4" s="47"/>
      <c r="J4" s="47"/>
      <c r="K4" s="47"/>
      <c r="L4" s="47"/>
      <c r="M4" s="47"/>
      <c r="N4" s="47"/>
      <c r="O4" s="47"/>
      <c r="P4" s="47"/>
      <c r="Q4" s="47"/>
      <c r="R4" s="47"/>
    </row>
    <row r="5" spans="1:18" ht="25.5" customHeight="1">
      <c r="E5" s="49" t="s">
        <v>165</v>
      </c>
      <c r="F5" s="49"/>
      <c r="G5" s="49"/>
      <c r="H5" s="49"/>
      <c r="I5" s="49"/>
      <c r="J5" s="49"/>
      <c r="K5" s="49"/>
      <c r="L5" s="49"/>
      <c r="M5" s="49"/>
      <c r="N5" s="49"/>
      <c r="O5" s="49"/>
      <c r="P5" s="49"/>
      <c r="Q5" s="49"/>
      <c r="R5" s="49"/>
    </row>
    <row r="6" spans="1:18" s="12" customFormat="1" ht="150" customHeight="1">
      <c r="B6" s="13" t="s">
        <v>7</v>
      </c>
      <c r="C6" s="13" t="s">
        <v>8</v>
      </c>
      <c r="D6" s="13" t="s">
        <v>9</v>
      </c>
      <c r="E6" s="21" t="s">
        <v>166</v>
      </c>
      <c r="F6" s="21" t="s">
        <v>167</v>
      </c>
    </row>
    <row r="7" spans="1:18">
      <c r="A7" s="15" t="s">
        <v>148</v>
      </c>
      <c r="B7" s="16">
        <v>919</v>
      </c>
      <c r="C7" s="16">
        <v>453</v>
      </c>
      <c r="D7" s="17">
        <v>0.4929</v>
      </c>
      <c r="E7" s="16">
        <v>251</v>
      </c>
      <c r="F7" s="16">
        <v>197</v>
      </c>
    </row>
    <row r="8" spans="1:18" s="14" customFormat="1">
      <c r="A8" s="18" t="s">
        <v>149</v>
      </c>
      <c r="B8" s="19">
        <v>755</v>
      </c>
      <c r="C8" s="19">
        <v>325</v>
      </c>
      <c r="D8" s="20">
        <v>0.43049999999999999</v>
      </c>
      <c r="E8" s="19">
        <v>197</v>
      </c>
      <c r="F8" s="19">
        <v>121</v>
      </c>
    </row>
    <row r="9" spans="1:18" s="14" customFormat="1">
      <c r="A9" s="18" t="s">
        <v>150</v>
      </c>
      <c r="B9" s="19">
        <v>787</v>
      </c>
      <c r="C9" s="19">
        <v>333</v>
      </c>
      <c r="D9" s="20">
        <v>0.42309999999999998</v>
      </c>
      <c r="E9" s="19">
        <v>209</v>
      </c>
      <c r="F9" s="19">
        <v>120</v>
      </c>
    </row>
    <row r="10" spans="1:18" s="14" customFormat="1">
      <c r="A10" s="18" t="s">
        <v>151</v>
      </c>
      <c r="B10" s="19">
        <v>879</v>
      </c>
      <c r="C10" s="19">
        <v>431</v>
      </c>
      <c r="D10" s="20">
        <v>0.49030000000000001</v>
      </c>
      <c r="E10" s="19">
        <v>260</v>
      </c>
      <c r="F10" s="19">
        <v>167</v>
      </c>
    </row>
    <row r="11" spans="1:18" s="14" customFormat="1">
      <c r="A11" s="18" t="s">
        <v>152</v>
      </c>
      <c r="B11" s="19">
        <v>1414</v>
      </c>
      <c r="C11" s="19">
        <v>493</v>
      </c>
      <c r="D11" s="20">
        <v>0.34870000000000001</v>
      </c>
      <c r="E11" s="19">
        <v>318</v>
      </c>
      <c r="F11" s="19">
        <v>166</v>
      </c>
    </row>
    <row r="12" spans="1:18" s="14" customFormat="1">
      <c r="A12" s="18" t="s">
        <v>153</v>
      </c>
      <c r="B12" s="19">
        <v>547</v>
      </c>
      <c r="C12" s="19">
        <v>237</v>
      </c>
      <c r="D12" s="20">
        <v>0.43330000000000002</v>
      </c>
      <c r="E12" s="19">
        <v>153</v>
      </c>
      <c r="F12" s="19">
        <v>80</v>
      </c>
    </row>
    <row r="13" spans="1:18" s="14" customFormat="1">
      <c r="A13" s="18" t="s">
        <v>154</v>
      </c>
      <c r="B13" s="19">
        <v>873</v>
      </c>
      <c r="C13" s="19">
        <v>379</v>
      </c>
      <c r="D13" s="20">
        <v>0.43409999999999999</v>
      </c>
      <c r="E13" s="19">
        <v>250</v>
      </c>
      <c r="F13" s="19">
        <v>126</v>
      </c>
    </row>
    <row r="14" spans="1:18" s="14" customFormat="1">
      <c r="A14" s="18" t="s">
        <v>155</v>
      </c>
      <c r="B14" s="19">
        <v>504</v>
      </c>
      <c r="C14" s="19">
        <v>232</v>
      </c>
      <c r="D14" s="20">
        <v>0.46029999999999999</v>
      </c>
      <c r="E14" s="19">
        <v>125</v>
      </c>
      <c r="F14" s="19">
        <v>106</v>
      </c>
    </row>
    <row r="15" spans="1:18" s="14" customFormat="1">
      <c r="A15" s="18" t="s">
        <v>156</v>
      </c>
      <c r="B15" s="19">
        <v>855</v>
      </c>
      <c r="C15" s="19">
        <v>315</v>
      </c>
      <c r="D15" s="20">
        <v>0.36840000000000001</v>
      </c>
      <c r="E15" s="19">
        <v>218</v>
      </c>
      <c r="F15" s="19">
        <v>91</v>
      </c>
    </row>
    <row r="16" spans="1:18" s="14" customFormat="1">
      <c r="A16" s="18" t="s">
        <v>157</v>
      </c>
      <c r="B16" s="19">
        <v>943</v>
      </c>
      <c r="C16" s="19">
        <v>328</v>
      </c>
      <c r="D16" s="20">
        <v>0.3478</v>
      </c>
      <c r="E16" s="19">
        <v>203</v>
      </c>
      <c r="F16" s="19">
        <v>121</v>
      </c>
    </row>
    <row r="17" spans="1:6" s="14" customFormat="1">
      <c r="A17" s="18" t="s">
        <v>158</v>
      </c>
      <c r="B17" s="19">
        <v>825</v>
      </c>
      <c r="C17" s="19">
        <v>327</v>
      </c>
      <c r="D17" s="20">
        <v>0.39639999999999997</v>
      </c>
      <c r="E17" s="19">
        <v>210</v>
      </c>
      <c r="F17" s="19">
        <v>111</v>
      </c>
    </row>
    <row r="18" spans="1:6" s="14" customFormat="1">
      <c r="A18" s="18" t="s">
        <v>44</v>
      </c>
      <c r="B18" s="19">
        <v>573</v>
      </c>
      <c r="C18" s="19">
        <v>215</v>
      </c>
      <c r="D18" s="20">
        <v>0.37519999999999998</v>
      </c>
      <c r="E18" s="19">
        <v>113</v>
      </c>
      <c r="F18" s="19">
        <v>100</v>
      </c>
    </row>
    <row r="19" spans="1:6" s="14" customFormat="1">
      <c r="A19" s="18" t="s">
        <v>159</v>
      </c>
      <c r="B19" s="19">
        <v>666</v>
      </c>
      <c r="C19" s="19">
        <v>210</v>
      </c>
      <c r="D19" s="20">
        <v>0.31530000000000002</v>
      </c>
      <c r="E19" s="19">
        <v>145</v>
      </c>
      <c r="F19" s="19">
        <v>58</v>
      </c>
    </row>
    <row r="20" spans="1:6" s="14" customFormat="1">
      <c r="A20" s="18" t="s">
        <v>160</v>
      </c>
      <c r="B20" s="19">
        <v>795</v>
      </c>
      <c r="C20" s="19">
        <v>297</v>
      </c>
      <c r="D20" s="20">
        <v>0.37359999999999999</v>
      </c>
      <c r="E20" s="19">
        <v>188</v>
      </c>
      <c r="F20" s="19">
        <v>107</v>
      </c>
    </row>
    <row r="21" spans="1:6" s="14" customFormat="1">
      <c r="A21" s="18" t="s">
        <v>45</v>
      </c>
      <c r="B21" s="19">
        <v>291</v>
      </c>
      <c r="C21" s="19">
        <v>85</v>
      </c>
      <c r="D21" s="20">
        <v>0.29210000000000003</v>
      </c>
      <c r="E21" s="19">
        <v>53</v>
      </c>
      <c r="F21" s="19">
        <v>31</v>
      </c>
    </row>
    <row r="22" spans="1:6" s="14" customFormat="1">
      <c r="A22" s="18" t="s">
        <v>161</v>
      </c>
      <c r="B22" s="19">
        <v>1012</v>
      </c>
      <c r="C22" s="19">
        <v>404</v>
      </c>
      <c r="D22" s="20">
        <v>0.3992</v>
      </c>
      <c r="E22" s="19">
        <v>260</v>
      </c>
      <c r="F22" s="19">
        <v>143</v>
      </c>
    </row>
    <row r="23" spans="1:6" s="14" customFormat="1">
      <c r="A23" s="18" t="s">
        <v>162</v>
      </c>
      <c r="B23" s="19">
        <v>1016</v>
      </c>
      <c r="C23" s="19">
        <v>407</v>
      </c>
      <c r="D23" s="20">
        <v>0.40060000000000001</v>
      </c>
      <c r="E23" s="19">
        <v>229</v>
      </c>
      <c r="F23" s="19">
        <v>177</v>
      </c>
    </row>
    <row r="24" spans="1:6" s="14" customFormat="1">
      <c r="A24" s="18" t="s">
        <v>163</v>
      </c>
      <c r="B24" s="19">
        <v>846</v>
      </c>
      <c r="C24" s="19">
        <v>310</v>
      </c>
      <c r="D24" s="20">
        <v>0.3664</v>
      </c>
      <c r="E24" s="19">
        <v>186</v>
      </c>
      <c r="F24" s="19">
        <v>121</v>
      </c>
    </row>
    <row r="25" spans="1:6" s="14" customFormat="1">
      <c r="A25" s="18" t="s">
        <v>164</v>
      </c>
      <c r="B25" s="19">
        <v>2006</v>
      </c>
      <c r="C25" s="19">
        <v>641</v>
      </c>
      <c r="D25" s="20">
        <v>0.31950000000000001</v>
      </c>
      <c r="E25" s="19">
        <v>353</v>
      </c>
      <c r="F25" s="19">
        <v>275</v>
      </c>
    </row>
    <row r="26" spans="1:6" s="22" customFormat="1" ht="34.5" customHeight="1">
      <c r="A26" s="25" t="s">
        <v>50</v>
      </c>
      <c r="B26" s="23">
        <f>SUM(B7:B25)</f>
        <v>16506</v>
      </c>
      <c r="C26" s="23">
        <f>SUM(C7:C25)</f>
        <v>6422</v>
      </c>
      <c r="D26" s="24">
        <f>C26/B26</f>
        <v>0.38907064097903793</v>
      </c>
      <c r="E26" s="23">
        <f>SUM(E7:E25)</f>
        <v>3921</v>
      </c>
      <c r="F26" s="23">
        <f>SUM(F7:F25)</f>
        <v>2418</v>
      </c>
    </row>
    <row r="27" spans="1:6" s="22" customFormat="1" ht="34.5" customHeight="1">
      <c r="A27" s="25" t="s">
        <v>16</v>
      </c>
      <c r="B27" s="23">
        <f>SUM(, B26)</f>
        <v>16506</v>
      </c>
      <c r="C27" s="23">
        <f>SUM(, C26)</f>
        <v>6422</v>
      </c>
      <c r="D27" s="24">
        <f>C27/B27</f>
        <v>0.38907064097903793</v>
      </c>
      <c r="E27" s="23">
        <f>SUM(, E26)</f>
        <v>3921</v>
      </c>
      <c r="F27" s="23">
        <f>SUM(, F26)</f>
        <v>2418</v>
      </c>
    </row>
    <row r="28" spans="1:6" s="14" customFormat="1">
      <c r="A28" s="18" t="s">
        <v>17</v>
      </c>
      <c r="B28" s="18">
        <f>SUM(, B27)</f>
        <v>16506</v>
      </c>
      <c r="C28" s="18">
        <f>SUM(, C27)</f>
        <v>6422</v>
      </c>
      <c r="D28" s="26">
        <f>C28/B28</f>
        <v>0.38907064097903793</v>
      </c>
      <c r="E28" s="18">
        <f>SUM(, E27)</f>
        <v>3921</v>
      </c>
      <c r="F28" s="18">
        <f>SUM(, F27)</f>
        <v>2418</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26" max="16383" man="1"/>
    <brk id="27" max="16383" man="1"/>
    <brk id="28" max="16383" man="1"/>
  </rowBreaks>
  <colBreaks count="2" manualBreakCount="2">
    <brk id="5" max="1048575" man="1"/>
    <brk id="6" max="1048575" man="1"/>
  </colBreaks>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677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tabColor rgb="FFFF0000"/>
  </sheetPr>
  <dimension ref="A1:T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679</v>
      </c>
      <c r="F4" s="47"/>
      <c r="G4" s="47"/>
      <c r="H4" s="47"/>
      <c r="I4" s="47"/>
      <c r="J4" s="47"/>
      <c r="K4" s="47"/>
      <c r="L4" s="47"/>
      <c r="M4" s="47"/>
      <c r="N4" s="47"/>
      <c r="O4" s="47"/>
      <c r="P4" s="47"/>
      <c r="Q4" s="47"/>
      <c r="R4" s="47"/>
      <c r="S4" s="47"/>
      <c r="T4" s="47"/>
    </row>
    <row r="5" spans="1:20" ht="25.5" customHeight="1">
      <c r="E5" s="49" t="s">
        <v>679</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680</v>
      </c>
      <c r="F6" s="21" t="s">
        <v>681</v>
      </c>
      <c r="G6" s="21" t="s">
        <v>682</v>
      </c>
      <c r="H6" s="21" t="s">
        <v>683</v>
      </c>
    </row>
    <row r="7" spans="1:20">
      <c r="A7" s="15" t="s">
        <v>392</v>
      </c>
      <c r="B7" s="16">
        <v>915</v>
      </c>
      <c r="C7" s="16">
        <v>148</v>
      </c>
      <c r="D7" s="17">
        <v>0.16170000000000001</v>
      </c>
      <c r="E7" s="16">
        <v>119</v>
      </c>
      <c r="F7" s="16">
        <v>117</v>
      </c>
      <c r="G7" s="16">
        <v>119</v>
      </c>
      <c r="H7" s="16">
        <v>115</v>
      </c>
    </row>
    <row r="8" spans="1:20" s="22" customFormat="1" ht="34.5" customHeight="1">
      <c r="A8" s="25" t="s">
        <v>395</v>
      </c>
      <c r="B8" s="23">
        <f>SUM(B7:B7)</f>
        <v>915</v>
      </c>
      <c r="C8" s="23">
        <f>SUM(C7:C7)</f>
        <v>148</v>
      </c>
      <c r="D8" s="24">
        <f>C8/B8</f>
        <v>0.16174863387978142</v>
      </c>
      <c r="E8" s="23">
        <f>SUM(E7:E7)</f>
        <v>119</v>
      </c>
      <c r="F8" s="23">
        <f>SUM(F7:F7)</f>
        <v>117</v>
      </c>
      <c r="G8" s="23">
        <f>SUM(G7:G7)</f>
        <v>119</v>
      </c>
      <c r="H8" s="23">
        <f>SUM(H7:H7)</f>
        <v>115</v>
      </c>
    </row>
    <row r="9" spans="1:20" s="22" customFormat="1" ht="34.5" customHeight="1">
      <c r="A9" s="25" t="s">
        <v>16</v>
      </c>
      <c r="B9" s="23">
        <f>SUM(, B8)</f>
        <v>915</v>
      </c>
      <c r="C9" s="23">
        <f>SUM(, C8)</f>
        <v>148</v>
      </c>
      <c r="D9" s="24">
        <f>C9/B9</f>
        <v>0.16174863387978142</v>
      </c>
      <c r="E9" s="23">
        <f t="shared" ref="E9:H10" si="0">SUM(, E8)</f>
        <v>119</v>
      </c>
      <c r="F9" s="23">
        <f t="shared" si="0"/>
        <v>117</v>
      </c>
      <c r="G9" s="23">
        <f t="shared" si="0"/>
        <v>119</v>
      </c>
      <c r="H9" s="23">
        <f t="shared" si="0"/>
        <v>115</v>
      </c>
    </row>
    <row r="10" spans="1:20" s="14" customFormat="1">
      <c r="A10" s="18" t="s">
        <v>17</v>
      </c>
      <c r="B10" s="18">
        <f>SUM(, B9)</f>
        <v>915</v>
      </c>
      <c r="C10" s="18">
        <f>SUM(, C9)</f>
        <v>148</v>
      </c>
      <c r="D10" s="26">
        <f>C10/B10</f>
        <v>0.16174863387978142</v>
      </c>
      <c r="E10" s="18">
        <f t="shared" si="0"/>
        <v>119</v>
      </c>
      <c r="F10" s="18">
        <f t="shared" si="0"/>
        <v>117</v>
      </c>
      <c r="G10" s="18">
        <f t="shared" si="0"/>
        <v>119</v>
      </c>
      <c r="H10" s="18">
        <f t="shared" si="0"/>
        <v>115</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4" manualBreakCount="4">
    <brk id="5" max="1048575" man="1"/>
    <brk id="6" max="1048575" man="1"/>
    <brk id="7" max="1048575" man="1"/>
    <brk id="8" max="1048575" man="1"/>
  </colBreaks>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679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tabColor rgb="FFFFFF00"/>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684</v>
      </c>
      <c r="F4" s="47"/>
      <c r="G4" s="47"/>
      <c r="H4" s="47"/>
      <c r="I4" s="47"/>
      <c r="J4" s="47"/>
      <c r="K4" s="47"/>
      <c r="L4" s="47"/>
      <c r="M4" s="47"/>
      <c r="N4" s="47"/>
      <c r="O4" s="47"/>
      <c r="P4" s="47"/>
      <c r="Q4" s="47"/>
    </row>
    <row r="5" spans="1:17" ht="25.5" customHeight="1">
      <c r="E5" s="49" t="s">
        <v>684</v>
      </c>
      <c r="F5" s="49"/>
      <c r="G5" s="49"/>
      <c r="H5" s="49"/>
      <c r="I5" s="49"/>
      <c r="J5" s="49"/>
      <c r="K5" s="49"/>
      <c r="L5" s="49"/>
      <c r="M5" s="49"/>
      <c r="N5" s="49"/>
      <c r="O5" s="49"/>
      <c r="P5" s="49"/>
      <c r="Q5" s="49"/>
    </row>
    <row r="6" spans="1:17" s="12" customFormat="1" ht="150" customHeight="1">
      <c r="B6" s="13" t="s">
        <v>7</v>
      </c>
      <c r="C6" s="13" t="s">
        <v>8</v>
      </c>
      <c r="D6" s="13" t="s">
        <v>9</v>
      </c>
      <c r="E6" s="21" t="s">
        <v>685</v>
      </c>
    </row>
    <row r="7" spans="1:17">
      <c r="A7" s="15" t="s">
        <v>131</v>
      </c>
      <c r="B7" s="16">
        <v>1668</v>
      </c>
      <c r="C7" s="16">
        <v>275</v>
      </c>
      <c r="D7" s="17">
        <v>0.16489999999999999</v>
      </c>
      <c r="E7" s="16">
        <v>190</v>
      </c>
    </row>
    <row r="8" spans="1:17" s="14" customFormat="1">
      <c r="A8" s="18" t="s">
        <v>132</v>
      </c>
      <c r="B8" s="19">
        <v>2422</v>
      </c>
      <c r="C8" s="19">
        <v>340</v>
      </c>
      <c r="D8" s="20">
        <v>0.1404</v>
      </c>
      <c r="E8" s="19">
        <v>268</v>
      </c>
    </row>
    <row r="9" spans="1:17" s="14" customFormat="1">
      <c r="A9" s="18" t="s">
        <v>133</v>
      </c>
      <c r="B9" s="19">
        <v>1475</v>
      </c>
      <c r="C9" s="19">
        <v>225</v>
      </c>
      <c r="D9" s="20">
        <v>0.1525</v>
      </c>
      <c r="E9" s="19">
        <v>168</v>
      </c>
    </row>
    <row r="10" spans="1:17" s="22" customFormat="1" ht="34.5" customHeight="1">
      <c r="A10" s="25" t="s">
        <v>146</v>
      </c>
      <c r="B10" s="23">
        <f>SUM(B7:B9)</f>
        <v>5565</v>
      </c>
      <c r="C10" s="23">
        <f>SUM(C7:C9)</f>
        <v>840</v>
      </c>
      <c r="D10" s="24">
        <f>C10/B10</f>
        <v>0.15094339622641509</v>
      </c>
      <c r="E10" s="23">
        <f>SUM(E7:E9)</f>
        <v>626</v>
      </c>
    </row>
    <row r="11" spans="1:17" s="22" customFormat="1" ht="34.5" customHeight="1">
      <c r="A11" s="25" t="s">
        <v>16</v>
      </c>
      <c r="B11" s="23">
        <f>SUM(, B10)</f>
        <v>5565</v>
      </c>
      <c r="C11" s="23">
        <f>SUM(, C10)</f>
        <v>840</v>
      </c>
      <c r="D11" s="24">
        <f>C11/B11</f>
        <v>0.15094339622641509</v>
      </c>
      <c r="E11" s="23">
        <f>SUM(, E10)</f>
        <v>626</v>
      </c>
    </row>
    <row r="12" spans="1:17" s="14" customFormat="1">
      <c r="A12" s="18" t="s">
        <v>17</v>
      </c>
      <c r="B12" s="18">
        <f>SUM(, B11)</f>
        <v>5565</v>
      </c>
      <c r="C12" s="18">
        <f>SUM(, C11)</f>
        <v>840</v>
      </c>
      <c r="D12" s="26">
        <f>C12/B12</f>
        <v>0.15094339622641509</v>
      </c>
      <c r="E12" s="18">
        <f>SUM(, E11)</f>
        <v>626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1" manualBreakCount="1">
    <brk id="5" max="1048575" man="1"/>
  </colBreaks>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684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tabColor rgb="FF0000FF"/>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686</v>
      </c>
      <c r="F4" s="47"/>
      <c r="G4" s="47"/>
      <c r="H4" s="47"/>
      <c r="I4" s="47"/>
      <c r="J4" s="47"/>
      <c r="K4" s="47"/>
      <c r="L4" s="47"/>
      <c r="M4" s="47"/>
      <c r="N4" s="47"/>
      <c r="O4" s="47"/>
      <c r="P4" s="47"/>
      <c r="Q4" s="47"/>
    </row>
    <row r="5" spans="1:17" ht="25.5" customHeight="1">
      <c r="E5" s="49" t="s">
        <v>686</v>
      </c>
      <c r="F5" s="49"/>
      <c r="G5" s="49"/>
      <c r="H5" s="49"/>
      <c r="I5" s="49"/>
      <c r="J5" s="49"/>
      <c r="K5" s="49"/>
      <c r="L5" s="49"/>
      <c r="M5" s="49"/>
      <c r="N5" s="49"/>
      <c r="O5" s="49"/>
      <c r="P5" s="49"/>
      <c r="Q5" s="49"/>
    </row>
    <row r="6" spans="1:17" s="12" customFormat="1" ht="150" customHeight="1">
      <c r="B6" s="13" t="s">
        <v>7</v>
      </c>
      <c r="C6" s="13" t="s">
        <v>8</v>
      </c>
      <c r="D6" s="13" t="s">
        <v>9</v>
      </c>
      <c r="E6" s="21" t="s">
        <v>687</v>
      </c>
    </row>
    <row r="7" spans="1:17">
      <c r="A7" s="15" t="s">
        <v>131</v>
      </c>
      <c r="B7" s="16">
        <v>1668</v>
      </c>
      <c r="C7" s="16">
        <v>275</v>
      </c>
      <c r="D7" s="17">
        <v>0.16489999999999999</v>
      </c>
      <c r="E7" s="16">
        <v>204</v>
      </c>
    </row>
    <row r="8" spans="1:17" s="14" customFormat="1">
      <c r="A8" s="18" t="s">
        <v>132</v>
      </c>
      <c r="B8" s="19">
        <v>2422</v>
      </c>
      <c r="C8" s="19">
        <v>340</v>
      </c>
      <c r="D8" s="20">
        <v>0.1404</v>
      </c>
      <c r="E8" s="19">
        <v>268</v>
      </c>
    </row>
    <row r="9" spans="1:17" s="14" customFormat="1">
      <c r="A9" s="18" t="s">
        <v>133</v>
      </c>
      <c r="B9" s="19">
        <v>1475</v>
      </c>
      <c r="C9" s="19">
        <v>225</v>
      </c>
      <c r="D9" s="20">
        <v>0.1525</v>
      </c>
      <c r="E9" s="19">
        <v>181</v>
      </c>
    </row>
    <row r="10" spans="1:17" s="22" customFormat="1" ht="34.5" customHeight="1">
      <c r="A10" s="25" t="s">
        <v>146</v>
      </c>
      <c r="B10" s="23">
        <f>SUM(B7:B9)</f>
        <v>5565</v>
      </c>
      <c r="C10" s="23">
        <f>SUM(C7:C9)</f>
        <v>840</v>
      </c>
      <c r="D10" s="24">
        <f>C10/B10</f>
        <v>0.15094339622641509</v>
      </c>
      <c r="E10" s="23">
        <f>SUM(E7:E9)</f>
        <v>653</v>
      </c>
    </row>
    <row r="11" spans="1:17" s="22" customFormat="1" ht="34.5" customHeight="1">
      <c r="A11" s="25" t="s">
        <v>16</v>
      </c>
      <c r="B11" s="23">
        <f>SUM(, B10)</f>
        <v>5565</v>
      </c>
      <c r="C11" s="23">
        <f>SUM(, C10)</f>
        <v>840</v>
      </c>
      <c r="D11" s="24">
        <f>C11/B11</f>
        <v>0.15094339622641509</v>
      </c>
      <c r="E11" s="23">
        <f>SUM(, E10)</f>
        <v>653</v>
      </c>
    </row>
    <row r="12" spans="1:17" s="14" customFormat="1">
      <c r="A12" s="18" t="s">
        <v>17</v>
      </c>
      <c r="B12" s="18">
        <f>SUM(, B11)</f>
        <v>5565</v>
      </c>
      <c r="C12" s="18">
        <f>SUM(, C11)</f>
        <v>840</v>
      </c>
      <c r="D12" s="26">
        <f>C12/B12</f>
        <v>0.15094339622641509</v>
      </c>
      <c r="E12" s="18">
        <f>SUM(, E11)</f>
        <v>653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1" manualBreakCount="1">
    <brk id="5" max="1048575" man="1"/>
  </colBreaks>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686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tabColor rgb="FFFF0000"/>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688</v>
      </c>
      <c r="F4" s="47"/>
      <c r="G4" s="47"/>
      <c r="H4" s="47"/>
      <c r="I4" s="47"/>
      <c r="J4" s="47"/>
      <c r="K4" s="47"/>
      <c r="L4" s="47"/>
      <c r="M4" s="47"/>
      <c r="N4" s="47"/>
      <c r="O4" s="47"/>
      <c r="P4" s="47"/>
      <c r="Q4" s="47"/>
    </row>
    <row r="5" spans="1:17" ht="25.5" customHeight="1">
      <c r="E5" s="49" t="s">
        <v>688</v>
      </c>
      <c r="F5" s="49"/>
      <c r="G5" s="49"/>
      <c r="H5" s="49"/>
      <c r="I5" s="49"/>
      <c r="J5" s="49"/>
      <c r="K5" s="49"/>
      <c r="L5" s="49"/>
      <c r="M5" s="49"/>
      <c r="N5" s="49"/>
      <c r="O5" s="49"/>
      <c r="P5" s="49"/>
      <c r="Q5" s="49"/>
    </row>
    <row r="6" spans="1:17" s="12" customFormat="1" ht="150" customHeight="1">
      <c r="B6" s="13" t="s">
        <v>7</v>
      </c>
      <c r="C6" s="13" t="s">
        <v>8</v>
      </c>
      <c r="D6" s="13" t="s">
        <v>9</v>
      </c>
      <c r="E6" s="21" t="s">
        <v>689</v>
      </c>
    </row>
    <row r="7" spans="1:17">
      <c r="A7" s="15" t="s">
        <v>131</v>
      </c>
      <c r="B7" s="16">
        <v>1668</v>
      </c>
      <c r="C7" s="16">
        <v>275</v>
      </c>
      <c r="D7" s="17">
        <v>0.16489999999999999</v>
      </c>
      <c r="E7" s="16">
        <v>181</v>
      </c>
    </row>
    <row r="8" spans="1:17" s="14" customFormat="1">
      <c r="A8" s="18" t="s">
        <v>132</v>
      </c>
      <c r="B8" s="19">
        <v>2422</v>
      </c>
      <c r="C8" s="19">
        <v>340</v>
      </c>
      <c r="D8" s="20">
        <v>0.1404</v>
      </c>
      <c r="E8" s="19">
        <v>232</v>
      </c>
    </row>
    <row r="9" spans="1:17" s="14" customFormat="1">
      <c r="A9" s="18" t="s">
        <v>133</v>
      </c>
      <c r="B9" s="19">
        <v>1475</v>
      </c>
      <c r="C9" s="19">
        <v>225</v>
      </c>
      <c r="D9" s="20">
        <v>0.1525</v>
      </c>
      <c r="E9" s="19">
        <v>143</v>
      </c>
    </row>
    <row r="10" spans="1:17" s="22" customFormat="1" ht="34.5" customHeight="1">
      <c r="A10" s="25" t="s">
        <v>146</v>
      </c>
      <c r="B10" s="23">
        <f>SUM(B7:B9)</f>
        <v>5565</v>
      </c>
      <c r="C10" s="23">
        <f>SUM(C7:C9)</f>
        <v>840</v>
      </c>
      <c r="D10" s="24">
        <f>C10/B10</f>
        <v>0.15094339622641509</v>
      </c>
      <c r="E10" s="23">
        <f>SUM(E7:E9)</f>
        <v>556</v>
      </c>
    </row>
    <row r="11" spans="1:17" s="22" customFormat="1" ht="34.5" customHeight="1">
      <c r="A11" s="25" t="s">
        <v>16</v>
      </c>
      <c r="B11" s="23">
        <f>SUM(, B10)</f>
        <v>5565</v>
      </c>
      <c r="C11" s="23">
        <f>SUM(, C10)</f>
        <v>840</v>
      </c>
      <c r="D11" s="24">
        <f>C11/B11</f>
        <v>0.15094339622641509</v>
      </c>
      <c r="E11" s="23">
        <f>SUM(, E10)</f>
        <v>556</v>
      </c>
    </row>
    <row r="12" spans="1:17" s="14" customFormat="1">
      <c r="A12" s="18" t="s">
        <v>17</v>
      </c>
      <c r="B12" s="18">
        <f>SUM(, B11)</f>
        <v>5565</v>
      </c>
      <c r="C12" s="18">
        <f>SUM(, C11)</f>
        <v>840</v>
      </c>
      <c r="D12" s="26">
        <f>C12/B12</f>
        <v>0.15094339622641509</v>
      </c>
      <c r="E12" s="18">
        <f>SUM(, E11)</f>
        <v>556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1" manualBreakCount="1">
    <brk id="5" max="1048575" man="1"/>
  </colBreaks>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688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tabColor rgb="FFFFFF00"/>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690</v>
      </c>
      <c r="F4" s="47"/>
      <c r="G4" s="47"/>
      <c r="H4" s="47"/>
      <c r="I4" s="47"/>
      <c r="J4" s="47"/>
      <c r="K4" s="47"/>
      <c r="L4" s="47"/>
      <c r="M4" s="47"/>
      <c r="N4" s="47"/>
      <c r="O4" s="47"/>
      <c r="P4" s="47"/>
      <c r="Q4" s="47"/>
    </row>
    <row r="5" spans="1:17" ht="25.5" customHeight="1">
      <c r="E5" s="49" t="s">
        <v>690</v>
      </c>
      <c r="F5" s="49"/>
      <c r="G5" s="49"/>
      <c r="H5" s="49"/>
      <c r="I5" s="49"/>
      <c r="J5" s="49"/>
      <c r="K5" s="49"/>
      <c r="L5" s="49"/>
      <c r="M5" s="49"/>
      <c r="N5" s="49"/>
      <c r="O5" s="49"/>
      <c r="P5" s="49"/>
      <c r="Q5" s="49"/>
    </row>
    <row r="6" spans="1:17" s="12" customFormat="1" ht="150" customHeight="1">
      <c r="B6" s="13" t="s">
        <v>7</v>
      </c>
      <c r="C6" s="13" t="s">
        <v>8</v>
      </c>
      <c r="D6" s="13" t="s">
        <v>9</v>
      </c>
      <c r="E6" s="21" t="s">
        <v>691</v>
      </c>
    </row>
    <row r="7" spans="1:17">
      <c r="A7" s="15" t="s">
        <v>131</v>
      </c>
      <c r="B7" s="16">
        <v>1668</v>
      </c>
      <c r="C7" s="16">
        <v>275</v>
      </c>
      <c r="D7" s="17">
        <v>0.16489999999999999</v>
      </c>
      <c r="E7" s="16">
        <v>209</v>
      </c>
    </row>
    <row r="8" spans="1:17" s="14" customFormat="1">
      <c r="A8" s="18" t="s">
        <v>132</v>
      </c>
      <c r="B8" s="19">
        <v>2422</v>
      </c>
      <c r="C8" s="19">
        <v>340</v>
      </c>
      <c r="D8" s="20">
        <v>0.1404</v>
      </c>
      <c r="E8" s="19">
        <v>255</v>
      </c>
    </row>
    <row r="9" spans="1:17" s="14" customFormat="1">
      <c r="A9" s="18" t="s">
        <v>133</v>
      </c>
      <c r="B9" s="19">
        <v>1475</v>
      </c>
      <c r="C9" s="19">
        <v>225</v>
      </c>
      <c r="D9" s="20">
        <v>0.1525</v>
      </c>
      <c r="E9" s="19">
        <v>175</v>
      </c>
    </row>
    <row r="10" spans="1:17" s="22" customFormat="1" ht="34.5" customHeight="1">
      <c r="A10" s="25" t="s">
        <v>146</v>
      </c>
      <c r="B10" s="23">
        <f>SUM(B7:B9)</f>
        <v>5565</v>
      </c>
      <c r="C10" s="23">
        <f>SUM(C7:C9)</f>
        <v>840</v>
      </c>
      <c r="D10" s="24">
        <f>C10/B10</f>
        <v>0.15094339622641509</v>
      </c>
      <c r="E10" s="23">
        <f>SUM(E7:E9)</f>
        <v>639</v>
      </c>
    </row>
    <row r="11" spans="1:17" s="22" customFormat="1" ht="34.5" customHeight="1">
      <c r="A11" s="25" t="s">
        <v>16</v>
      </c>
      <c r="B11" s="23">
        <f>SUM(, B10)</f>
        <v>5565</v>
      </c>
      <c r="C11" s="23">
        <f>SUM(, C10)</f>
        <v>840</v>
      </c>
      <c r="D11" s="24">
        <f>C11/B11</f>
        <v>0.15094339622641509</v>
      </c>
      <c r="E11" s="23">
        <f>SUM(, E10)</f>
        <v>639</v>
      </c>
    </row>
    <row r="12" spans="1:17" s="14" customFormat="1">
      <c r="A12" s="18" t="s">
        <v>17</v>
      </c>
      <c r="B12" s="18">
        <f>SUM(, B11)</f>
        <v>5565</v>
      </c>
      <c r="C12" s="18">
        <f>SUM(, C11)</f>
        <v>840</v>
      </c>
      <c r="D12" s="26">
        <f>C12/B12</f>
        <v>0.15094339622641509</v>
      </c>
      <c r="E12" s="18">
        <f>SUM(, E11)</f>
        <v>639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1" manualBreakCount="1">
    <brk id="5"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165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690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tabColor rgb="FF0000FF"/>
  </sheetPr>
  <dimension ref="A1:T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692</v>
      </c>
      <c r="F4" s="47"/>
      <c r="G4" s="47"/>
      <c r="H4" s="47"/>
      <c r="I4" s="47"/>
      <c r="J4" s="47"/>
      <c r="K4" s="47"/>
      <c r="L4" s="47"/>
      <c r="M4" s="47"/>
      <c r="N4" s="47"/>
      <c r="O4" s="47"/>
      <c r="P4" s="47"/>
      <c r="Q4" s="47"/>
      <c r="R4" s="47"/>
      <c r="S4" s="47"/>
      <c r="T4" s="47"/>
    </row>
    <row r="5" spans="1:20" ht="25.5" customHeight="1">
      <c r="E5" s="49" t="s">
        <v>692</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693</v>
      </c>
      <c r="F6" s="21" t="s">
        <v>694</v>
      </c>
      <c r="G6" s="21" t="s">
        <v>695</v>
      </c>
      <c r="H6" s="21" t="s">
        <v>696</v>
      </c>
    </row>
    <row r="7" spans="1:20">
      <c r="A7" s="15" t="s">
        <v>131</v>
      </c>
      <c r="B7" s="16">
        <v>1668</v>
      </c>
      <c r="C7" s="16">
        <v>275</v>
      </c>
      <c r="D7" s="17">
        <v>0.16489999999999999</v>
      </c>
      <c r="E7" s="16">
        <v>177</v>
      </c>
      <c r="F7" s="16">
        <v>172</v>
      </c>
      <c r="G7" s="16">
        <v>183</v>
      </c>
      <c r="H7" s="16">
        <v>180</v>
      </c>
    </row>
    <row r="8" spans="1:20" s="14" customFormat="1">
      <c r="A8" s="18" t="s">
        <v>132</v>
      </c>
      <c r="B8" s="19">
        <v>2422</v>
      </c>
      <c r="C8" s="19">
        <v>340</v>
      </c>
      <c r="D8" s="20">
        <v>0.1404</v>
      </c>
      <c r="E8" s="19">
        <v>233</v>
      </c>
      <c r="F8" s="19">
        <v>236</v>
      </c>
      <c r="G8" s="19">
        <v>233</v>
      </c>
      <c r="H8" s="19">
        <v>253</v>
      </c>
    </row>
    <row r="9" spans="1:20" s="14" customFormat="1">
      <c r="A9" s="18" t="s">
        <v>133</v>
      </c>
      <c r="B9" s="19">
        <v>1475</v>
      </c>
      <c r="C9" s="19">
        <v>225</v>
      </c>
      <c r="D9" s="20">
        <v>0.1525</v>
      </c>
      <c r="E9" s="19">
        <v>143</v>
      </c>
      <c r="F9" s="19">
        <v>145</v>
      </c>
      <c r="G9" s="19">
        <v>150</v>
      </c>
      <c r="H9" s="19">
        <v>160</v>
      </c>
    </row>
    <row r="10" spans="1:20" s="22" customFormat="1" ht="34.5" customHeight="1">
      <c r="A10" s="25" t="s">
        <v>146</v>
      </c>
      <c r="B10" s="23">
        <f>SUM(B7:B9)</f>
        <v>5565</v>
      </c>
      <c r="C10" s="23">
        <f>SUM(C7:C9)</f>
        <v>840</v>
      </c>
      <c r="D10" s="24">
        <f>C10/B10</f>
        <v>0.15094339622641509</v>
      </c>
      <c r="E10" s="23">
        <f>SUM(E7:E9)</f>
        <v>553</v>
      </c>
      <c r="F10" s="23">
        <f>SUM(F7:F9)</f>
        <v>553</v>
      </c>
      <c r="G10" s="23">
        <f>SUM(G7:G9)</f>
        <v>566</v>
      </c>
      <c r="H10" s="23">
        <f>SUM(H7:H9)</f>
        <v>593</v>
      </c>
    </row>
    <row r="11" spans="1:20" s="22" customFormat="1" ht="34.5" customHeight="1">
      <c r="A11" s="25" t="s">
        <v>16</v>
      </c>
      <c r="B11" s="23">
        <f>SUM(, B10)</f>
        <v>5565</v>
      </c>
      <c r="C11" s="23">
        <f>SUM(, C10)</f>
        <v>840</v>
      </c>
      <c r="D11" s="24">
        <f>C11/B11</f>
        <v>0.15094339622641509</v>
      </c>
      <c r="E11" s="23">
        <f t="shared" ref="E11:H12" si="0">SUM(, E10)</f>
        <v>553</v>
      </c>
      <c r="F11" s="23">
        <f t="shared" si="0"/>
        <v>553</v>
      </c>
      <c r="G11" s="23">
        <f t="shared" si="0"/>
        <v>566</v>
      </c>
      <c r="H11" s="23">
        <f t="shared" si="0"/>
        <v>593</v>
      </c>
    </row>
    <row r="12" spans="1:20" s="14" customFormat="1">
      <c r="A12" s="18" t="s">
        <v>17</v>
      </c>
      <c r="B12" s="18">
        <f>SUM(, B11)</f>
        <v>5565</v>
      </c>
      <c r="C12" s="18">
        <f>SUM(, C11)</f>
        <v>840</v>
      </c>
      <c r="D12" s="26">
        <f>C12/B12</f>
        <v>0.15094339622641509</v>
      </c>
      <c r="E12" s="18">
        <f t="shared" si="0"/>
        <v>553</v>
      </c>
      <c r="F12" s="18">
        <f t="shared" si="0"/>
        <v>553</v>
      </c>
      <c r="G12" s="18">
        <f t="shared" si="0"/>
        <v>566</v>
      </c>
      <c r="H12" s="18">
        <f t="shared" si="0"/>
        <v>593</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0" max="16383" man="1"/>
    <brk id="11" max="16383" man="1"/>
    <brk id="12" max="16383" man="1"/>
  </rowBreaks>
  <colBreaks count="4" manualBreakCount="4">
    <brk id="5" max="1048575" man="1"/>
    <brk id="6" max="1048575" man="1"/>
    <brk id="7" max="1048575" man="1"/>
    <brk id="8" max="1048575" man="1"/>
  </colBreaks>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692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tabColor rgb="FFFF0000"/>
  </sheetPr>
  <dimension ref="A1:R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698</v>
      </c>
      <c r="F4" s="47"/>
      <c r="G4" s="47"/>
      <c r="H4" s="47"/>
      <c r="I4" s="47"/>
      <c r="J4" s="47"/>
      <c r="K4" s="47"/>
      <c r="L4" s="47"/>
      <c r="M4" s="47"/>
      <c r="N4" s="47"/>
      <c r="O4" s="47"/>
      <c r="P4" s="47"/>
      <c r="Q4" s="47"/>
      <c r="R4" s="47"/>
    </row>
    <row r="5" spans="1:18" ht="25.5" customHeight="1">
      <c r="E5" s="49" t="s">
        <v>698</v>
      </c>
      <c r="F5" s="49"/>
      <c r="G5" s="49"/>
      <c r="H5" s="49"/>
      <c r="I5" s="49"/>
      <c r="J5" s="49"/>
      <c r="K5" s="49"/>
      <c r="L5" s="49"/>
      <c r="M5" s="49"/>
      <c r="N5" s="49"/>
      <c r="O5" s="49"/>
      <c r="P5" s="49"/>
      <c r="Q5" s="49"/>
      <c r="R5" s="49"/>
    </row>
    <row r="6" spans="1:18" s="12" customFormat="1" ht="150" customHeight="1">
      <c r="B6" s="13" t="s">
        <v>7</v>
      </c>
      <c r="C6" s="13" t="s">
        <v>8</v>
      </c>
      <c r="D6" s="13" t="s">
        <v>9</v>
      </c>
      <c r="E6" s="21" t="s">
        <v>699</v>
      </c>
      <c r="F6" s="21" t="s">
        <v>700</v>
      </c>
    </row>
    <row r="7" spans="1:18">
      <c r="A7" s="15" t="s">
        <v>316</v>
      </c>
      <c r="B7" s="16">
        <v>2095</v>
      </c>
      <c r="C7" s="16">
        <v>263</v>
      </c>
      <c r="D7" s="17">
        <v>0.1255</v>
      </c>
      <c r="E7" s="16">
        <v>131</v>
      </c>
      <c r="F7" s="16">
        <v>81</v>
      </c>
    </row>
    <row r="8" spans="1:18" s="14" customFormat="1">
      <c r="A8" s="18" t="s">
        <v>134</v>
      </c>
      <c r="B8" s="19">
        <v>5174</v>
      </c>
      <c r="C8" s="19">
        <v>694</v>
      </c>
      <c r="D8" s="20">
        <v>0.1341</v>
      </c>
      <c r="E8" s="19">
        <v>429</v>
      </c>
      <c r="F8" s="19">
        <v>183</v>
      </c>
    </row>
    <row r="9" spans="1:18" s="14" customFormat="1">
      <c r="A9" s="18" t="s">
        <v>382</v>
      </c>
      <c r="B9" s="19">
        <v>681</v>
      </c>
      <c r="C9" s="19">
        <v>185</v>
      </c>
      <c r="D9" s="20">
        <v>0.2717</v>
      </c>
      <c r="E9" s="19">
        <v>111</v>
      </c>
      <c r="F9" s="19">
        <v>68</v>
      </c>
    </row>
    <row r="10" spans="1:18" s="14" customFormat="1">
      <c r="A10" s="18" t="s">
        <v>383</v>
      </c>
      <c r="B10" s="19">
        <v>1835</v>
      </c>
      <c r="C10" s="19">
        <v>361</v>
      </c>
      <c r="D10" s="20">
        <v>0.19670000000000001</v>
      </c>
      <c r="E10" s="19">
        <v>161</v>
      </c>
      <c r="F10" s="19">
        <v>180</v>
      </c>
    </row>
    <row r="11" spans="1:18" s="14" customFormat="1">
      <c r="A11" s="18" t="s">
        <v>346</v>
      </c>
      <c r="B11" s="19">
        <v>1959</v>
      </c>
      <c r="C11" s="19">
        <v>139</v>
      </c>
      <c r="D11" s="20">
        <v>7.0999999999999994E-2</v>
      </c>
      <c r="E11" s="19">
        <v>90</v>
      </c>
      <c r="F11" s="19">
        <v>35</v>
      </c>
    </row>
    <row r="12" spans="1:18" s="14" customFormat="1">
      <c r="A12" s="18" t="s">
        <v>347</v>
      </c>
      <c r="B12" s="19">
        <v>885</v>
      </c>
      <c r="C12" s="19">
        <v>108</v>
      </c>
      <c r="D12" s="20">
        <v>0.122</v>
      </c>
      <c r="E12" s="19">
        <v>80</v>
      </c>
      <c r="F12" s="19">
        <v>19</v>
      </c>
    </row>
    <row r="13" spans="1:18" s="14" customFormat="1">
      <c r="A13" s="18" t="s">
        <v>384</v>
      </c>
      <c r="B13" s="19">
        <v>1202</v>
      </c>
      <c r="C13" s="19">
        <v>203</v>
      </c>
      <c r="D13" s="20">
        <v>0.16889999999999999</v>
      </c>
      <c r="E13" s="19">
        <v>79</v>
      </c>
      <c r="F13" s="19">
        <v>109</v>
      </c>
    </row>
    <row r="14" spans="1:18" s="14" customFormat="1">
      <c r="A14" s="18" t="s">
        <v>697</v>
      </c>
      <c r="B14" s="19">
        <v>379</v>
      </c>
      <c r="C14" s="19">
        <v>66</v>
      </c>
      <c r="D14" s="20">
        <v>0.1741</v>
      </c>
      <c r="E14" s="19">
        <v>42</v>
      </c>
      <c r="F14" s="19">
        <v>20</v>
      </c>
    </row>
    <row r="15" spans="1:18" s="14" customFormat="1">
      <c r="A15" s="18" t="s">
        <v>385</v>
      </c>
      <c r="B15" s="19">
        <v>1043</v>
      </c>
      <c r="C15" s="19">
        <v>201</v>
      </c>
      <c r="D15" s="20">
        <v>0.19270000000000001</v>
      </c>
      <c r="E15" s="19">
        <v>70</v>
      </c>
      <c r="F15" s="19">
        <v>119</v>
      </c>
    </row>
    <row r="16" spans="1:18" s="22" customFormat="1" ht="34.5" customHeight="1">
      <c r="A16" s="25" t="s">
        <v>147</v>
      </c>
      <c r="B16" s="23">
        <f>SUM(B7:B15)</f>
        <v>15253</v>
      </c>
      <c r="C16" s="23">
        <f>SUM(C7:C15)</f>
        <v>2220</v>
      </c>
      <c r="D16" s="24">
        <f>C16/B16</f>
        <v>0.14554513866124696</v>
      </c>
      <c r="E16" s="23">
        <f>SUM(E7:E15)</f>
        <v>1193</v>
      </c>
      <c r="F16" s="23">
        <f>SUM(F7:F15)</f>
        <v>814</v>
      </c>
    </row>
    <row r="17" spans="1:6" s="22" customFormat="1" ht="34.5" customHeight="1">
      <c r="A17" s="25" t="s">
        <v>16</v>
      </c>
      <c r="B17" s="23">
        <f>SUM(, B16)</f>
        <v>15253</v>
      </c>
      <c r="C17" s="23">
        <f>SUM(, C16)</f>
        <v>2220</v>
      </c>
      <c r="D17" s="24">
        <f>C17/B17</f>
        <v>0.14554513866124696</v>
      </c>
      <c r="E17" s="23">
        <f>SUM(, E16)</f>
        <v>1193</v>
      </c>
      <c r="F17" s="23">
        <f>SUM(, F16)</f>
        <v>814</v>
      </c>
    </row>
    <row r="18" spans="1:6" s="14" customFormat="1">
      <c r="A18" s="18" t="s">
        <v>17</v>
      </c>
      <c r="B18" s="18">
        <f>SUM(, B17)</f>
        <v>15253</v>
      </c>
      <c r="C18" s="18">
        <f>SUM(, C17)</f>
        <v>2220</v>
      </c>
      <c r="D18" s="26">
        <f>C18/B18</f>
        <v>0.14554513866124696</v>
      </c>
      <c r="E18" s="18">
        <f>SUM(, E17)</f>
        <v>1193</v>
      </c>
      <c r="F18" s="18">
        <f>SUM(, F17)</f>
        <v>814</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6" max="16383" man="1"/>
    <brk id="17" max="16383" man="1"/>
    <brk id="18" max="16383" man="1"/>
  </rowBreaks>
  <colBreaks count="2" manualBreakCount="2">
    <brk id="5" max="1048575" man="1"/>
    <brk id="6" max="1048575" man="1"/>
  </colBreaks>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698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tabColor rgb="FFFFFF00"/>
  </sheetPr>
  <dimension ref="A1:R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701</v>
      </c>
      <c r="F4" s="47"/>
      <c r="G4" s="47"/>
      <c r="H4" s="47"/>
      <c r="I4" s="47"/>
      <c r="J4" s="47"/>
      <c r="K4" s="47"/>
      <c r="L4" s="47"/>
      <c r="M4" s="47"/>
      <c r="N4" s="47"/>
      <c r="O4" s="47"/>
      <c r="P4" s="47"/>
      <c r="Q4" s="47"/>
      <c r="R4" s="47"/>
    </row>
    <row r="5" spans="1:18" ht="25.5" customHeight="1">
      <c r="E5" s="49" t="s">
        <v>701</v>
      </c>
      <c r="F5" s="49"/>
      <c r="G5" s="49"/>
      <c r="H5" s="49"/>
      <c r="I5" s="49"/>
      <c r="J5" s="49"/>
      <c r="K5" s="49"/>
      <c r="L5" s="49"/>
      <c r="M5" s="49"/>
      <c r="N5" s="49"/>
      <c r="O5" s="49"/>
      <c r="P5" s="49"/>
      <c r="Q5" s="49"/>
      <c r="R5" s="49"/>
    </row>
    <row r="6" spans="1:18" s="12" customFormat="1" ht="150" customHeight="1">
      <c r="B6" s="13" t="s">
        <v>7</v>
      </c>
      <c r="C6" s="13" t="s">
        <v>8</v>
      </c>
      <c r="D6" s="13" t="s">
        <v>9</v>
      </c>
      <c r="E6" s="21" t="s">
        <v>702</v>
      </c>
      <c r="F6" s="21" t="s">
        <v>703</v>
      </c>
    </row>
    <row r="7" spans="1:18">
      <c r="A7" s="15" t="s">
        <v>316</v>
      </c>
      <c r="B7" s="16">
        <v>2095</v>
      </c>
      <c r="C7" s="16">
        <v>263</v>
      </c>
      <c r="D7" s="17">
        <v>0.1255</v>
      </c>
      <c r="E7" s="16">
        <v>130</v>
      </c>
      <c r="F7" s="16">
        <v>83</v>
      </c>
    </row>
    <row r="8" spans="1:18" s="14" customFormat="1">
      <c r="A8" s="18" t="s">
        <v>134</v>
      </c>
      <c r="B8" s="19">
        <v>5174</v>
      </c>
      <c r="C8" s="19">
        <v>694</v>
      </c>
      <c r="D8" s="20">
        <v>0.1341</v>
      </c>
      <c r="E8" s="19">
        <v>402</v>
      </c>
      <c r="F8" s="19">
        <v>201</v>
      </c>
    </row>
    <row r="9" spans="1:18" s="14" customFormat="1">
      <c r="A9" s="18" t="s">
        <v>382</v>
      </c>
      <c r="B9" s="19">
        <v>681</v>
      </c>
      <c r="C9" s="19">
        <v>185</v>
      </c>
      <c r="D9" s="20">
        <v>0.2717</v>
      </c>
      <c r="E9" s="19">
        <v>92</v>
      </c>
      <c r="F9" s="19">
        <v>79</v>
      </c>
    </row>
    <row r="10" spans="1:18" s="14" customFormat="1">
      <c r="A10" s="18" t="s">
        <v>383</v>
      </c>
      <c r="B10" s="19">
        <v>1835</v>
      </c>
      <c r="C10" s="19">
        <v>361</v>
      </c>
      <c r="D10" s="20">
        <v>0.19670000000000001</v>
      </c>
      <c r="E10" s="19">
        <v>130</v>
      </c>
      <c r="F10" s="19">
        <v>196</v>
      </c>
    </row>
    <row r="11" spans="1:18" s="14" customFormat="1">
      <c r="A11" s="18" t="s">
        <v>346</v>
      </c>
      <c r="B11" s="19">
        <v>1959</v>
      </c>
      <c r="C11" s="19">
        <v>139</v>
      </c>
      <c r="D11" s="20">
        <v>7.0999999999999994E-2</v>
      </c>
      <c r="E11" s="19">
        <v>88</v>
      </c>
      <c r="F11" s="19">
        <v>32</v>
      </c>
    </row>
    <row r="12" spans="1:18" s="14" customFormat="1">
      <c r="A12" s="18" t="s">
        <v>347</v>
      </c>
      <c r="B12" s="19">
        <v>885</v>
      </c>
      <c r="C12" s="19">
        <v>108</v>
      </c>
      <c r="D12" s="20">
        <v>0.122</v>
      </c>
      <c r="E12" s="19">
        <v>73</v>
      </c>
      <c r="F12" s="19">
        <v>23</v>
      </c>
    </row>
    <row r="13" spans="1:18" s="14" customFormat="1">
      <c r="A13" s="18" t="s">
        <v>384</v>
      </c>
      <c r="B13" s="19">
        <v>1202</v>
      </c>
      <c r="C13" s="19">
        <v>203</v>
      </c>
      <c r="D13" s="20">
        <v>0.16889999999999999</v>
      </c>
      <c r="E13" s="19">
        <v>68</v>
      </c>
      <c r="F13" s="19">
        <v>118</v>
      </c>
    </row>
    <row r="14" spans="1:18" s="14" customFormat="1">
      <c r="A14" s="18" t="s">
        <v>697</v>
      </c>
      <c r="B14" s="19">
        <v>379</v>
      </c>
      <c r="C14" s="19">
        <v>66</v>
      </c>
      <c r="D14" s="20">
        <v>0.1741</v>
      </c>
      <c r="E14" s="19">
        <v>41</v>
      </c>
      <c r="F14" s="19">
        <v>20</v>
      </c>
    </row>
    <row r="15" spans="1:18" s="14" customFormat="1">
      <c r="A15" s="18" t="s">
        <v>385</v>
      </c>
      <c r="B15" s="19">
        <v>1043</v>
      </c>
      <c r="C15" s="19">
        <v>201</v>
      </c>
      <c r="D15" s="20">
        <v>0.19270000000000001</v>
      </c>
      <c r="E15" s="19">
        <v>59</v>
      </c>
      <c r="F15" s="19">
        <v>124</v>
      </c>
    </row>
    <row r="16" spans="1:18" s="22" customFormat="1" ht="34.5" customHeight="1">
      <c r="A16" s="25" t="s">
        <v>147</v>
      </c>
      <c r="B16" s="23">
        <f>SUM(B7:B15)</f>
        <v>15253</v>
      </c>
      <c r="C16" s="23">
        <f>SUM(C7:C15)</f>
        <v>2220</v>
      </c>
      <c r="D16" s="24">
        <f>C16/B16</f>
        <v>0.14554513866124696</v>
      </c>
      <c r="E16" s="23">
        <f>SUM(E7:E15)</f>
        <v>1083</v>
      </c>
      <c r="F16" s="23">
        <f>SUM(F7:F15)</f>
        <v>876</v>
      </c>
    </row>
    <row r="17" spans="1:6" s="22" customFormat="1" ht="34.5" customHeight="1">
      <c r="A17" s="25" t="s">
        <v>16</v>
      </c>
      <c r="B17" s="23">
        <f>SUM(, B16)</f>
        <v>15253</v>
      </c>
      <c r="C17" s="23">
        <f>SUM(, C16)</f>
        <v>2220</v>
      </c>
      <c r="D17" s="24">
        <f>C17/B17</f>
        <v>0.14554513866124696</v>
      </c>
      <c r="E17" s="23">
        <f>SUM(, E16)</f>
        <v>1083</v>
      </c>
      <c r="F17" s="23">
        <f>SUM(, F16)</f>
        <v>876</v>
      </c>
    </row>
    <row r="18" spans="1:6" s="14" customFormat="1">
      <c r="A18" s="18" t="s">
        <v>17</v>
      </c>
      <c r="B18" s="18">
        <f>SUM(, B17)</f>
        <v>15253</v>
      </c>
      <c r="C18" s="18">
        <f>SUM(, C17)</f>
        <v>2220</v>
      </c>
      <c r="D18" s="26">
        <f>C18/B18</f>
        <v>0.14554513866124696</v>
      </c>
      <c r="E18" s="18">
        <f>SUM(, E17)</f>
        <v>1083</v>
      </c>
      <c r="F18" s="18">
        <f>SUM(, F17)</f>
        <v>876</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6" max="16383" man="1"/>
    <brk id="17" max="16383" man="1"/>
    <brk id="18" max="16383" man="1"/>
  </rowBreaks>
  <colBreaks count="2" manualBreakCount="2">
    <brk id="5" max="1048575" man="1"/>
    <brk id="6" max="1048575" man="1"/>
  </colBreaks>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701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tabColor rgb="FF0000FF"/>
  </sheetPr>
  <dimension ref="A1:R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704</v>
      </c>
      <c r="F4" s="47"/>
      <c r="G4" s="47"/>
      <c r="H4" s="47"/>
      <c r="I4" s="47"/>
      <c r="J4" s="47"/>
      <c r="K4" s="47"/>
      <c r="L4" s="47"/>
      <c r="M4" s="47"/>
      <c r="N4" s="47"/>
      <c r="O4" s="47"/>
      <c r="P4" s="47"/>
      <c r="Q4" s="47"/>
      <c r="R4" s="47"/>
    </row>
    <row r="5" spans="1:18" ht="25.5" customHeight="1">
      <c r="E5" s="49" t="s">
        <v>704</v>
      </c>
      <c r="F5" s="49"/>
      <c r="G5" s="49"/>
      <c r="H5" s="49"/>
      <c r="I5" s="49"/>
      <c r="J5" s="49"/>
      <c r="K5" s="49"/>
      <c r="L5" s="49"/>
      <c r="M5" s="49"/>
      <c r="N5" s="49"/>
      <c r="O5" s="49"/>
      <c r="P5" s="49"/>
      <c r="Q5" s="49"/>
      <c r="R5" s="49"/>
    </row>
    <row r="6" spans="1:18" s="12" customFormat="1" ht="150" customHeight="1">
      <c r="B6" s="13" t="s">
        <v>7</v>
      </c>
      <c r="C6" s="13" t="s">
        <v>8</v>
      </c>
      <c r="D6" s="13" t="s">
        <v>9</v>
      </c>
      <c r="E6" s="21" t="s">
        <v>705</v>
      </c>
      <c r="F6" s="21" t="s">
        <v>706</v>
      </c>
    </row>
    <row r="7" spans="1:18">
      <c r="A7" s="15" t="s">
        <v>316</v>
      </c>
      <c r="B7" s="16">
        <v>2095</v>
      </c>
      <c r="C7" s="16">
        <v>263</v>
      </c>
      <c r="D7" s="17">
        <v>0.1255</v>
      </c>
      <c r="E7" s="16">
        <v>107</v>
      </c>
      <c r="F7" s="16">
        <v>122</v>
      </c>
    </row>
    <row r="8" spans="1:18" s="14" customFormat="1">
      <c r="A8" s="18" t="s">
        <v>134</v>
      </c>
      <c r="B8" s="19">
        <v>5174</v>
      </c>
      <c r="C8" s="19">
        <v>694</v>
      </c>
      <c r="D8" s="20">
        <v>0.1341</v>
      </c>
      <c r="E8" s="19">
        <v>285</v>
      </c>
      <c r="F8" s="19">
        <v>328</v>
      </c>
    </row>
    <row r="9" spans="1:18" s="14" customFormat="1">
      <c r="A9" s="18" t="s">
        <v>382</v>
      </c>
      <c r="B9" s="19">
        <v>681</v>
      </c>
      <c r="C9" s="19">
        <v>185</v>
      </c>
      <c r="D9" s="20">
        <v>0.2717</v>
      </c>
      <c r="E9" s="19">
        <v>111</v>
      </c>
      <c r="F9" s="19">
        <v>69</v>
      </c>
    </row>
    <row r="10" spans="1:18" s="14" customFormat="1">
      <c r="A10" s="18" t="s">
        <v>383</v>
      </c>
      <c r="B10" s="19">
        <v>1835</v>
      </c>
      <c r="C10" s="19">
        <v>361</v>
      </c>
      <c r="D10" s="20">
        <v>0.19670000000000001</v>
      </c>
      <c r="E10" s="19">
        <v>286</v>
      </c>
      <c r="F10" s="19">
        <v>66</v>
      </c>
    </row>
    <row r="11" spans="1:18" s="14" customFormat="1">
      <c r="A11" s="18" t="s">
        <v>346</v>
      </c>
      <c r="B11" s="19">
        <v>1959</v>
      </c>
      <c r="C11" s="19">
        <v>139</v>
      </c>
      <c r="D11" s="20">
        <v>7.0999999999999994E-2</v>
      </c>
      <c r="E11" s="19">
        <v>62</v>
      </c>
      <c r="F11" s="19">
        <v>62</v>
      </c>
    </row>
    <row r="12" spans="1:18" s="14" customFormat="1">
      <c r="A12" s="18" t="s">
        <v>347</v>
      </c>
      <c r="B12" s="19">
        <v>885</v>
      </c>
      <c r="C12" s="19">
        <v>108</v>
      </c>
      <c r="D12" s="20">
        <v>0.122</v>
      </c>
      <c r="E12" s="19">
        <v>30</v>
      </c>
      <c r="F12" s="19">
        <v>71</v>
      </c>
    </row>
    <row r="13" spans="1:18" s="14" customFormat="1">
      <c r="A13" s="18" t="s">
        <v>384</v>
      </c>
      <c r="B13" s="19">
        <v>1202</v>
      </c>
      <c r="C13" s="19">
        <v>203</v>
      </c>
      <c r="D13" s="20">
        <v>0.16889999999999999</v>
      </c>
      <c r="E13" s="19">
        <v>154</v>
      </c>
      <c r="F13" s="19">
        <v>39</v>
      </c>
    </row>
    <row r="14" spans="1:18" s="14" customFormat="1">
      <c r="A14" s="18" t="s">
        <v>697</v>
      </c>
      <c r="B14" s="19">
        <v>379</v>
      </c>
      <c r="C14" s="19">
        <v>66</v>
      </c>
      <c r="D14" s="20">
        <v>0.1741</v>
      </c>
      <c r="E14" s="19">
        <v>22</v>
      </c>
      <c r="F14" s="19">
        <v>43</v>
      </c>
    </row>
    <row r="15" spans="1:18" s="14" customFormat="1">
      <c r="A15" s="18" t="s">
        <v>385</v>
      </c>
      <c r="B15" s="19">
        <v>1043</v>
      </c>
      <c r="C15" s="19">
        <v>201</v>
      </c>
      <c r="D15" s="20">
        <v>0.19270000000000001</v>
      </c>
      <c r="E15" s="19">
        <v>164</v>
      </c>
      <c r="F15" s="19">
        <v>26</v>
      </c>
    </row>
    <row r="16" spans="1:18" s="22" customFormat="1" ht="34.5" customHeight="1">
      <c r="A16" s="25" t="s">
        <v>147</v>
      </c>
      <c r="B16" s="23">
        <f>SUM(B7:B15)</f>
        <v>15253</v>
      </c>
      <c r="C16" s="23">
        <f>SUM(C7:C15)</f>
        <v>2220</v>
      </c>
      <c r="D16" s="24">
        <f>C16/B16</f>
        <v>0.14554513866124696</v>
      </c>
      <c r="E16" s="23">
        <f>SUM(E7:E15)</f>
        <v>1221</v>
      </c>
      <c r="F16" s="23">
        <f>SUM(F7:F15)</f>
        <v>826</v>
      </c>
    </row>
    <row r="17" spans="1:6" s="22" customFormat="1" ht="34.5" customHeight="1">
      <c r="A17" s="25" t="s">
        <v>16</v>
      </c>
      <c r="B17" s="23">
        <f>SUM(, B16)</f>
        <v>15253</v>
      </c>
      <c r="C17" s="23">
        <f>SUM(, C16)</f>
        <v>2220</v>
      </c>
      <c r="D17" s="24">
        <f>C17/B17</f>
        <v>0.14554513866124696</v>
      </c>
      <c r="E17" s="23">
        <f>SUM(, E16)</f>
        <v>1221</v>
      </c>
      <c r="F17" s="23">
        <f>SUM(, F16)</f>
        <v>826</v>
      </c>
    </row>
    <row r="18" spans="1:6" s="14" customFormat="1">
      <c r="A18" s="18" t="s">
        <v>17</v>
      </c>
      <c r="B18" s="18">
        <f>SUM(, B17)</f>
        <v>15253</v>
      </c>
      <c r="C18" s="18">
        <f>SUM(, C17)</f>
        <v>2220</v>
      </c>
      <c r="D18" s="26">
        <f>C18/B18</f>
        <v>0.14554513866124696</v>
      </c>
      <c r="E18" s="18">
        <f>SUM(, E17)</f>
        <v>1221</v>
      </c>
      <c r="F18" s="18">
        <f>SUM(, F17)</f>
        <v>826</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6" max="16383" man="1"/>
    <brk id="17" max="16383" man="1"/>
    <brk id="18" max="16383" man="1"/>
  </rowBreaks>
  <colBreaks count="2" manualBreakCount="2">
    <brk id="5" max="1048575" man="1"/>
    <brk id="6" max="1048575" man="1"/>
  </colBreaks>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704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tabColor rgb="FFFF0000"/>
  </sheetPr>
  <dimension ref="A1:R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707</v>
      </c>
      <c r="F4" s="47"/>
      <c r="G4" s="47"/>
      <c r="H4" s="47"/>
      <c r="I4" s="47"/>
      <c r="J4" s="47"/>
      <c r="K4" s="47"/>
      <c r="L4" s="47"/>
      <c r="M4" s="47"/>
      <c r="N4" s="47"/>
      <c r="O4" s="47"/>
      <c r="P4" s="47"/>
      <c r="Q4" s="47"/>
      <c r="R4" s="47"/>
    </row>
    <row r="5" spans="1:18" ht="25.5" customHeight="1">
      <c r="E5" s="49" t="s">
        <v>707</v>
      </c>
      <c r="F5" s="49"/>
      <c r="G5" s="49"/>
      <c r="H5" s="49"/>
      <c r="I5" s="49"/>
      <c r="J5" s="49"/>
      <c r="K5" s="49"/>
      <c r="L5" s="49"/>
      <c r="M5" s="49"/>
      <c r="N5" s="49"/>
      <c r="O5" s="49"/>
      <c r="P5" s="49"/>
      <c r="Q5" s="49"/>
      <c r="R5" s="49"/>
    </row>
    <row r="6" spans="1:18" s="12" customFormat="1" ht="150" customHeight="1">
      <c r="B6" s="13" t="s">
        <v>7</v>
      </c>
      <c r="C6" s="13" t="s">
        <v>8</v>
      </c>
      <c r="D6" s="13" t="s">
        <v>9</v>
      </c>
      <c r="E6" s="21" t="s">
        <v>708</v>
      </c>
      <c r="F6" s="21" t="s">
        <v>709</v>
      </c>
    </row>
    <row r="7" spans="1:18">
      <c r="A7" s="15" t="s">
        <v>316</v>
      </c>
      <c r="B7" s="16">
        <v>2095</v>
      </c>
      <c r="C7" s="16">
        <v>263</v>
      </c>
      <c r="D7" s="17">
        <v>0.1255</v>
      </c>
      <c r="E7" s="16">
        <v>108</v>
      </c>
      <c r="F7" s="16">
        <v>110</v>
      </c>
    </row>
    <row r="8" spans="1:18" s="14" customFormat="1">
      <c r="A8" s="18" t="s">
        <v>134</v>
      </c>
      <c r="B8" s="19">
        <v>5174</v>
      </c>
      <c r="C8" s="19">
        <v>694</v>
      </c>
      <c r="D8" s="20">
        <v>0.1341</v>
      </c>
      <c r="E8" s="19">
        <v>311</v>
      </c>
      <c r="F8" s="19">
        <v>305</v>
      </c>
    </row>
    <row r="9" spans="1:18" s="14" customFormat="1">
      <c r="A9" s="18" t="s">
        <v>382</v>
      </c>
      <c r="B9" s="19">
        <v>681</v>
      </c>
      <c r="C9" s="19">
        <v>185</v>
      </c>
      <c r="D9" s="20">
        <v>0.2717</v>
      </c>
      <c r="E9" s="19">
        <v>114</v>
      </c>
      <c r="F9" s="19">
        <v>55</v>
      </c>
    </row>
    <row r="10" spans="1:18" s="14" customFormat="1">
      <c r="A10" s="18" t="s">
        <v>383</v>
      </c>
      <c r="B10" s="19">
        <v>1835</v>
      </c>
      <c r="C10" s="19">
        <v>361</v>
      </c>
      <c r="D10" s="20">
        <v>0.19670000000000001</v>
      </c>
      <c r="E10" s="19">
        <v>169</v>
      </c>
      <c r="F10" s="19">
        <v>170</v>
      </c>
    </row>
    <row r="11" spans="1:18" s="14" customFormat="1">
      <c r="A11" s="18" t="s">
        <v>346</v>
      </c>
      <c r="B11" s="19">
        <v>1959</v>
      </c>
      <c r="C11" s="19">
        <v>139</v>
      </c>
      <c r="D11" s="20">
        <v>7.0999999999999994E-2</v>
      </c>
      <c r="E11" s="19">
        <v>75</v>
      </c>
      <c r="F11" s="19">
        <v>46</v>
      </c>
    </row>
    <row r="12" spans="1:18" s="14" customFormat="1">
      <c r="A12" s="18" t="s">
        <v>347</v>
      </c>
      <c r="B12" s="19">
        <v>885</v>
      </c>
      <c r="C12" s="19">
        <v>108</v>
      </c>
      <c r="D12" s="20">
        <v>0.122</v>
      </c>
      <c r="E12" s="19">
        <v>67</v>
      </c>
      <c r="F12" s="19">
        <v>34</v>
      </c>
    </row>
    <row r="13" spans="1:18" s="14" customFormat="1">
      <c r="A13" s="18" t="s">
        <v>384</v>
      </c>
      <c r="B13" s="19">
        <v>1202</v>
      </c>
      <c r="C13" s="19">
        <v>203</v>
      </c>
      <c r="D13" s="20">
        <v>0.16889999999999999</v>
      </c>
      <c r="E13" s="19">
        <v>91</v>
      </c>
      <c r="F13" s="19">
        <v>91</v>
      </c>
    </row>
    <row r="14" spans="1:18" s="14" customFormat="1">
      <c r="A14" s="18" t="s">
        <v>697</v>
      </c>
      <c r="B14" s="19">
        <v>379</v>
      </c>
      <c r="C14" s="19">
        <v>66</v>
      </c>
      <c r="D14" s="20">
        <v>0.1741</v>
      </c>
      <c r="E14" s="19">
        <v>42</v>
      </c>
      <c r="F14" s="19">
        <v>20</v>
      </c>
    </row>
    <row r="15" spans="1:18" s="14" customFormat="1">
      <c r="A15" s="18" t="s">
        <v>385</v>
      </c>
      <c r="B15" s="19">
        <v>1043</v>
      </c>
      <c r="C15" s="19">
        <v>201</v>
      </c>
      <c r="D15" s="20">
        <v>0.19270000000000001</v>
      </c>
      <c r="E15" s="19">
        <v>77</v>
      </c>
      <c r="F15" s="19">
        <v>101</v>
      </c>
    </row>
    <row r="16" spans="1:18" s="22" customFormat="1" ht="34.5" customHeight="1">
      <c r="A16" s="25" t="s">
        <v>147</v>
      </c>
      <c r="B16" s="23">
        <f>SUM(B7:B15)</f>
        <v>15253</v>
      </c>
      <c r="C16" s="23">
        <f>SUM(C7:C15)</f>
        <v>2220</v>
      </c>
      <c r="D16" s="24">
        <f>C16/B16</f>
        <v>0.14554513866124696</v>
      </c>
      <c r="E16" s="23">
        <f>SUM(E7:E15)</f>
        <v>1054</v>
      </c>
      <c r="F16" s="23">
        <f>SUM(F7:F15)</f>
        <v>932</v>
      </c>
    </row>
    <row r="17" spans="1:6" s="22" customFormat="1" ht="34.5" customHeight="1">
      <c r="A17" s="25" t="s">
        <v>16</v>
      </c>
      <c r="B17" s="23">
        <f>SUM(, B16)</f>
        <v>15253</v>
      </c>
      <c r="C17" s="23">
        <f>SUM(, C16)</f>
        <v>2220</v>
      </c>
      <c r="D17" s="24">
        <f>C17/B17</f>
        <v>0.14554513866124696</v>
      </c>
      <c r="E17" s="23">
        <f>SUM(, E16)</f>
        <v>1054</v>
      </c>
      <c r="F17" s="23">
        <f>SUM(, F16)</f>
        <v>932</v>
      </c>
    </row>
    <row r="18" spans="1:6" s="14" customFormat="1">
      <c r="A18" s="18" t="s">
        <v>17</v>
      </c>
      <c r="B18" s="18">
        <f>SUM(, B17)</f>
        <v>15253</v>
      </c>
      <c r="C18" s="18">
        <f>SUM(, C17)</f>
        <v>2220</v>
      </c>
      <c r="D18" s="26">
        <f>C18/B18</f>
        <v>0.14554513866124696</v>
      </c>
      <c r="E18" s="18">
        <f>SUM(, E17)</f>
        <v>1054</v>
      </c>
      <c r="F18" s="18">
        <f>SUM(, F17)</f>
        <v>932</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6" max="16383" man="1"/>
    <brk id="17" max="16383" man="1"/>
    <brk id="18" max="16383" man="1"/>
  </rowBreaks>
  <colBreaks count="2" manualBreakCount="2">
    <brk id="5" max="1048575" man="1"/>
    <brk id="6"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00FF"/>
  </sheetPr>
  <dimension ref="A1:Q2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168</v>
      </c>
      <c r="F4" s="47"/>
      <c r="G4" s="47"/>
      <c r="H4" s="47"/>
      <c r="I4" s="47"/>
      <c r="J4" s="47"/>
      <c r="K4" s="47"/>
      <c r="L4" s="47"/>
      <c r="M4" s="47"/>
      <c r="N4" s="47"/>
      <c r="O4" s="47"/>
      <c r="P4" s="47"/>
      <c r="Q4" s="47"/>
    </row>
    <row r="5" spans="1:17" ht="25.5" customHeight="1">
      <c r="E5" s="49" t="s">
        <v>168</v>
      </c>
      <c r="F5" s="49"/>
      <c r="G5" s="49"/>
      <c r="H5" s="49"/>
      <c r="I5" s="49"/>
      <c r="J5" s="49"/>
      <c r="K5" s="49"/>
      <c r="L5" s="49"/>
      <c r="M5" s="49"/>
      <c r="N5" s="49"/>
      <c r="O5" s="49"/>
      <c r="P5" s="49"/>
      <c r="Q5" s="49"/>
    </row>
    <row r="6" spans="1:17" s="12" customFormat="1" ht="150" customHeight="1">
      <c r="B6" s="13" t="s">
        <v>7</v>
      </c>
      <c r="C6" s="13" t="s">
        <v>8</v>
      </c>
      <c r="D6" s="13" t="s">
        <v>9</v>
      </c>
      <c r="E6" s="21" t="s">
        <v>169</v>
      </c>
    </row>
    <row r="7" spans="1:17">
      <c r="A7" s="15" t="s">
        <v>148</v>
      </c>
      <c r="B7" s="16">
        <v>919</v>
      </c>
      <c r="C7" s="16">
        <v>453</v>
      </c>
      <c r="D7" s="17">
        <v>0.4929</v>
      </c>
      <c r="E7" s="16">
        <v>335</v>
      </c>
    </row>
    <row r="8" spans="1:17" s="14" customFormat="1">
      <c r="A8" s="18" t="s">
        <v>149</v>
      </c>
      <c r="B8" s="19">
        <v>755</v>
      </c>
      <c r="C8" s="19">
        <v>325</v>
      </c>
      <c r="D8" s="20">
        <v>0.43049999999999999</v>
      </c>
      <c r="E8" s="19">
        <v>231</v>
      </c>
    </row>
    <row r="9" spans="1:17" s="14" customFormat="1">
      <c r="A9" s="18" t="s">
        <v>150</v>
      </c>
      <c r="B9" s="19">
        <v>787</v>
      </c>
      <c r="C9" s="19">
        <v>333</v>
      </c>
      <c r="D9" s="20">
        <v>0.42309999999999998</v>
      </c>
      <c r="E9" s="19">
        <v>270</v>
      </c>
    </row>
    <row r="10" spans="1:17" s="14" customFormat="1">
      <c r="A10" s="18" t="s">
        <v>151</v>
      </c>
      <c r="B10" s="19">
        <v>879</v>
      </c>
      <c r="C10" s="19">
        <v>431</v>
      </c>
      <c r="D10" s="20">
        <v>0.49030000000000001</v>
      </c>
      <c r="E10" s="19">
        <v>322</v>
      </c>
    </row>
    <row r="11" spans="1:17" s="14" customFormat="1">
      <c r="A11" s="18" t="s">
        <v>152</v>
      </c>
      <c r="B11" s="19">
        <v>1414</v>
      </c>
      <c r="C11" s="19">
        <v>493</v>
      </c>
      <c r="D11" s="20">
        <v>0.34870000000000001</v>
      </c>
      <c r="E11" s="19">
        <v>381</v>
      </c>
    </row>
    <row r="12" spans="1:17" s="14" customFormat="1">
      <c r="A12" s="18" t="s">
        <v>153</v>
      </c>
      <c r="B12" s="19">
        <v>547</v>
      </c>
      <c r="C12" s="19">
        <v>237</v>
      </c>
      <c r="D12" s="20">
        <v>0.43330000000000002</v>
      </c>
      <c r="E12" s="19">
        <v>189</v>
      </c>
    </row>
    <row r="13" spans="1:17" s="14" customFormat="1">
      <c r="A13" s="18" t="s">
        <v>154</v>
      </c>
      <c r="B13" s="19">
        <v>873</v>
      </c>
      <c r="C13" s="19">
        <v>379</v>
      </c>
      <c r="D13" s="20">
        <v>0.43409999999999999</v>
      </c>
      <c r="E13" s="19">
        <v>303</v>
      </c>
    </row>
    <row r="14" spans="1:17" s="14" customFormat="1">
      <c r="A14" s="18" t="s">
        <v>155</v>
      </c>
      <c r="B14" s="19">
        <v>504</v>
      </c>
      <c r="C14" s="19">
        <v>232</v>
      </c>
      <c r="D14" s="20">
        <v>0.46029999999999999</v>
      </c>
      <c r="E14" s="19">
        <v>173</v>
      </c>
    </row>
    <row r="15" spans="1:17" s="14" customFormat="1">
      <c r="A15" s="18" t="s">
        <v>156</v>
      </c>
      <c r="B15" s="19">
        <v>855</v>
      </c>
      <c r="C15" s="19">
        <v>315</v>
      </c>
      <c r="D15" s="20">
        <v>0.36840000000000001</v>
      </c>
      <c r="E15" s="19">
        <v>230</v>
      </c>
    </row>
    <row r="16" spans="1:17" s="14" customFormat="1">
      <c r="A16" s="18" t="s">
        <v>157</v>
      </c>
      <c r="B16" s="19">
        <v>943</v>
      </c>
      <c r="C16" s="19">
        <v>328</v>
      </c>
      <c r="D16" s="20">
        <v>0.3478</v>
      </c>
      <c r="E16" s="19">
        <v>237</v>
      </c>
    </row>
    <row r="17" spans="1:5" s="14" customFormat="1">
      <c r="A17" s="18" t="s">
        <v>158</v>
      </c>
      <c r="B17" s="19">
        <v>825</v>
      </c>
      <c r="C17" s="19">
        <v>327</v>
      </c>
      <c r="D17" s="20">
        <v>0.39639999999999997</v>
      </c>
      <c r="E17" s="19">
        <v>251</v>
      </c>
    </row>
    <row r="18" spans="1:5" s="14" customFormat="1">
      <c r="A18" s="18" t="s">
        <v>44</v>
      </c>
      <c r="B18" s="19">
        <v>573</v>
      </c>
      <c r="C18" s="19">
        <v>215</v>
      </c>
      <c r="D18" s="20">
        <v>0.37519999999999998</v>
      </c>
      <c r="E18" s="19">
        <v>179</v>
      </c>
    </row>
    <row r="19" spans="1:5" s="14" customFormat="1">
      <c r="A19" s="18" t="s">
        <v>159</v>
      </c>
      <c r="B19" s="19">
        <v>666</v>
      </c>
      <c r="C19" s="19">
        <v>210</v>
      </c>
      <c r="D19" s="20">
        <v>0.31530000000000002</v>
      </c>
      <c r="E19" s="19">
        <v>152</v>
      </c>
    </row>
    <row r="20" spans="1:5" s="14" customFormat="1">
      <c r="A20" s="18" t="s">
        <v>160</v>
      </c>
      <c r="B20" s="19">
        <v>795</v>
      </c>
      <c r="C20" s="19">
        <v>297</v>
      </c>
      <c r="D20" s="20">
        <v>0.37359999999999999</v>
      </c>
      <c r="E20" s="19">
        <v>248</v>
      </c>
    </row>
    <row r="21" spans="1:5" s="14" customFormat="1">
      <c r="A21" s="18" t="s">
        <v>45</v>
      </c>
      <c r="B21" s="19">
        <v>291</v>
      </c>
      <c r="C21" s="19">
        <v>85</v>
      </c>
      <c r="D21" s="20">
        <v>0.29210000000000003</v>
      </c>
      <c r="E21" s="19">
        <v>65</v>
      </c>
    </row>
    <row r="22" spans="1:5" s="14" customFormat="1">
      <c r="A22" s="18" t="s">
        <v>161</v>
      </c>
      <c r="B22" s="19">
        <v>1012</v>
      </c>
      <c r="C22" s="19">
        <v>404</v>
      </c>
      <c r="D22" s="20">
        <v>0.3992</v>
      </c>
      <c r="E22" s="19">
        <v>302</v>
      </c>
    </row>
    <row r="23" spans="1:5" s="14" customFormat="1">
      <c r="A23" s="18" t="s">
        <v>162</v>
      </c>
      <c r="B23" s="19">
        <v>1016</v>
      </c>
      <c r="C23" s="19">
        <v>407</v>
      </c>
      <c r="D23" s="20">
        <v>0.40060000000000001</v>
      </c>
      <c r="E23" s="19">
        <v>334</v>
      </c>
    </row>
    <row r="24" spans="1:5" s="14" customFormat="1">
      <c r="A24" s="18" t="s">
        <v>163</v>
      </c>
      <c r="B24" s="19">
        <v>846</v>
      </c>
      <c r="C24" s="19">
        <v>310</v>
      </c>
      <c r="D24" s="20">
        <v>0.3664</v>
      </c>
      <c r="E24" s="19">
        <v>246</v>
      </c>
    </row>
    <row r="25" spans="1:5" s="14" customFormat="1">
      <c r="A25" s="18" t="s">
        <v>164</v>
      </c>
      <c r="B25" s="19">
        <v>2006</v>
      </c>
      <c r="C25" s="19">
        <v>641</v>
      </c>
      <c r="D25" s="20">
        <v>0.31950000000000001</v>
      </c>
      <c r="E25" s="19">
        <v>514</v>
      </c>
    </row>
    <row r="26" spans="1:5" s="22" customFormat="1" ht="34.5" customHeight="1">
      <c r="A26" s="25" t="s">
        <v>50</v>
      </c>
      <c r="B26" s="23">
        <f>SUM(B7:B25)</f>
        <v>16506</v>
      </c>
      <c r="C26" s="23">
        <f>SUM(C7:C25)</f>
        <v>6422</v>
      </c>
      <c r="D26" s="24">
        <f>C26/B26</f>
        <v>0.38907064097903793</v>
      </c>
      <c r="E26" s="23">
        <f>SUM(E7:E25)</f>
        <v>4962</v>
      </c>
    </row>
    <row r="27" spans="1:5" s="22" customFormat="1" ht="34.5" customHeight="1">
      <c r="A27" s="25" t="s">
        <v>16</v>
      </c>
      <c r="B27" s="23">
        <f>SUM(, B26)</f>
        <v>16506</v>
      </c>
      <c r="C27" s="23">
        <f>SUM(, C26)</f>
        <v>6422</v>
      </c>
      <c r="D27" s="24">
        <f>C27/B27</f>
        <v>0.38907064097903793</v>
      </c>
      <c r="E27" s="23">
        <f>SUM(, E26)</f>
        <v>4962</v>
      </c>
    </row>
    <row r="28" spans="1:5" s="14" customFormat="1">
      <c r="A28" s="18" t="s">
        <v>17</v>
      </c>
      <c r="B28" s="18">
        <f>SUM(, B27)</f>
        <v>16506</v>
      </c>
      <c r="C28" s="18">
        <f>SUM(, C27)</f>
        <v>6422</v>
      </c>
      <c r="D28" s="26">
        <f>C28/B28</f>
        <v>0.38907064097903793</v>
      </c>
      <c r="E28" s="18">
        <f>SUM(, E27)</f>
        <v>4962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6" max="16383" man="1"/>
    <brk id="27" max="16383" man="1"/>
    <brk id="28" max="16383" man="1"/>
  </rowBreaks>
  <colBreaks count="1" manualBreakCount="1">
    <brk id="5" max="1048575" man="1"/>
  </colBreaks>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707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tabColor rgb="FFFFFF00"/>
  </sheetPr>
  <dimension ref="A1:W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3" width="5.7109375" customWidth="1"/>
  </cols>
  <sheetData>
    <row r="1" spans="1:23">
      <c r="A1" s="47" t="s">
        <v>3</v>
      </c>
      <c r="B1" s="47"/>
      <c r="C1" s="47"/>
      <c r="D1" s="47"/>
    </row>
    <row r="2" spans="1:23">
      <c r="A2" s="47" t="s">
        <v>6</v>
      </c>
      <c r="B2" s="47"/>
      <c r="C2" s="47"/>
      <c r="D2" s="47"/>
    </row>
    <row r="3" spans="1:23">
      <c r="A3" s="48" t="s">
        <v>1</v>
      </c>
      <c r="B3" s="48"/>
      <c r="C3" s="48"/>
      <c r="D3" s="48"/>
    </row>
    <row r="4" spans="1:23">
      <c r="A4" s="48" t="s">
        <v>2</v>
      </c>
      <c r="B4" s="48"/>
      <c r="C4" s="48"/>
      <c r="D4" s="48"/>
      <c r="E4" s="47" t="s">
        <v>710</v>
      </c>
      <c r="F4" s="47"/>
      <c r="G4" s="47"/>
      <c r="H4" s="47"/>
      <c r="I4" s="47"/>
      <c r="J4" s="47"/>
      <c r="K4" s="47"/>
      <c r="L4" s="47"/>
      <c r="M4" s="47"/>
      <c r="N4" s="47"/>
      <c r="O4" s="47"/>
      <c r="P4" s="47"/>
      <c r="Q4" s="47"/>
      <c r="R4" s="47"/>
      <c r="S4" s="47"/>
      <c r="T4" s="47"/>
      <c r="U4" s="47"/>
      <c r="V4" s="47"/>
      <c r="W4" s="47"/>
    </row>
    <row r="5" spans="1:23" ht="25.5" customHeight="1">
      <c r="E5" s="49" t="s">
        <v>710</v>
      </c>
      <c r="F5" s="49"/>
      <c r="G5" s="49"/>
      <c r="H5" s="49"/>
      <c r="I5" s="49"/>
      <c r="J5" s="49"/>
      <c r="K5" s="49"/>
      <c r="L5" s="49"/>
      <c r="M5" s="49"/>
      <c r="N5" s="49"/>
      <c r="O5" s="49"/>
      <c r="P5" s="49"/>
      <c r="Q5" s="49"/>
      <c r="R5" s="49"/>
      <c r="S5" s="49"/>
      <c r="T5" s="49"/>
      <c r="U5" s="49"/>
      <c r="V5" s="49"/>
      <c r="W5" s="49"/>
    </row>
    <row r="6" spans="1:23" s="12" customFormat="1" ht="150" customHeight="1">
      <c r="B6" s="13" t="s">
        <v>7</v>
      </c>
      <c r="C6" s="13" t="s">
        <v>8</v>
      </c>
      <c r="D6" s="13" t="s">
        <v>9</v>
      </c>
      <c r="E6" s="21" t="s">
        <v>711</v>
      </c>
      <c r="F6" s="21" t="s">
        <v>712</v>
      </c>
      <c r="G6" s="21" t="s">
        <v>713</v>
      </c>
      <c r="H6" s="21" t="s">
        <v>714</v>
      </c>
      <c r="I6" s="21" t="s">
        <v>715</v>
      </c>
      <c r="J6" s="21" t="s">
        <v>716</v>
      </c>
      <c r="K6" s="21" t="s">
        <v>717</v>
      </c>
    </row>
    <row r="7" spans="1:23">
      <c r="A7" s="15" t="s">
        <v>316</v>
      </c>
      <c r="B7" s="16">
        <v>2095</v>
      </c>
      <c r="C7" s="16">
        <v>263</v>
      </c>
      <c r="D7" s="17">
        <v>0.1255</v>
      </c>
      <c r="E7" s="16">
        <v>132</v>
      </c>
      <c r="F7" s="16">
        <v>98</v>
      </c>
      <c r="G7" s="16">
        <v>114</v>
      </c>
      <c r="H7" s="16">
        <v>103</v>
      </c>
      <c r="I7" s="16">
        <v>110</v>
      </c>
      <c r="J7" s="16">
        <v>81</v>
      </c>
      <c r="K7" s="16">
        <v>89</v>
      </c>
    </row>
    <row r="8" spans="1:23" s="14" customFormat="1">
      <c r="A8" s="18" t="s">
        <v>134</v>
      </c>
      <c r="B8" s="19">
        <v>5174</v>
      </c>
      <c r="C8" s="19">
        <v>694</v>
      </c>
      <c r="D8" s="20">
        <v>0.1341</v>
      </c>
      <c r="E8" s="19">
        <v>286</v>
      </c>
      <c r="F8" s="19">
        <v>216</v>
      </c>
      <c r="G8" s="19">
        <v>388</v>
      </c>
      <c r="H8" s="19">
        <v>414</v>
      </c>
      <c r="I8" s="19">
        <v>241</v>
      </c>
      <c r="J8" s="19">
        <v>182</v>
      </c>
      <c r="K8" s="19">
        <v>390</v>
      </c>
    </row>
    <row r="9" spans="1:23" s="14" customFormat="1">
      <c r="A9" s="18" t="s">
        <v>382</v>
      </c>
      <c r="B9" s="19">
        <v>681</v>
      </c>
      <c r="C9" s="19">
        <v>185</v>
      </c>
      <c r="D9" s="20">
        <v>0.2717</v>
      </c>
      <c r="E9" s="19">
        <v>90</v>
      </c>
      <c r="F9" s="19">
        <v>69</v>
      </c>
      <c r="G9" s="19">
        <v>105</v>
      </c>
      <c r="H9" s="19">
        <v>87</v>
      </c>
      <c r="I9" s="19">
        <v>87</v>
      </c>
      <c r="J9" s="19">
        <v>82</v>
      </c>
      <c r="K9" s="19">
        <v>101</v>
      </c>
    </row>
    <row r="10" spans="1:23" s="14" customFormat="1">
      <c r="A10" s="18" t="s">
        <v>383</v>
      </c>
      <c r="B10" s="19">
        <v>1835</v>
      </c>
      <c r="C10" s="19">
        <v>361</v>
      </c>
      <c r="D10" s="20">
        <v>0.19670000000000001</v>
      </c>
      <c r="E10" s="19">
        <v>195</v>
      </c>
      <c r="F10" s="19">
        <v>171</v>
      </c>
      <c r="G10" s="19">
        <v>158</v>
      </c>
      <c r="H10" s="19">
        <v>148</v>
      </c>
      <c r="I10" s="19">
        <v>200</v>
      </c>
      <c r="J10" s="19">
        <v>179</v>
      </c>
      <c r="K10" s="19">
        <v>151</v>
      </c>
    </row>
    <row r="11" spans="1:23" s="14" customFormat="1">
      <c r="A11" s="18" t="s">
        <v>346</v>
      </c>
      <c r="B11" s="19">
        <v>1959</v>
      </c>
      <c r="C11" s="19">
        <v>139</v>
      </c>
      <c r="D11" s="20">
        <v>7.0999999999999994E-2</v>
      </c>
      <c r="E11" s="19">
        <v>89</v>
      </c>
      <c r="F11" s="19">
        <v>63</v>
      </c>
      <c r="G11" s="19">
        <v>61</v>
      </c>
      <c r="H11" s="19">
        <v>63</v>
      </c>
      <c r="I11" s="19">
        <v>63</v>
      </c>
      <c r="J11" s="19">
        <v>46</v>
      </c>
      <c r="K11" s="19">
        <v>58</v>
      </c>
    </row>
    <row r="12" spans="1:23" s="14" customFormat="1">
      <c r="A12" s="18" t="s">
        <v>347</v>
      </c>
      <c r="B12" s="19">
        <v>885</v>
      </c>
      <c r="C12" s="19">
        <v>108</v>
      </c>
      <c r="D12" s="20">
        <v>0.122</v>
      </c>
      <c r="E12" s="19">
        <v>43</v>
      </c>
      <c r="F12" s="19">
        <v>30</v>
      </c>
      <c r="G12" s="19">
        <v>66</v>
      </c>
      <c r="H12" s="19">
        <v>64</v>
      </c>
      <c r="I12" s="19">
        <v>47</v>
      </c>
      <c r="J12" s="19">
        <v>27</v>
      </c>
      <c r="K12" s="19">
        <v>55</v>
      </c>
    </row>
    <row r="13" spans="1:23" s="14" customFormat="1">
      <c r="A13" s="18" t="s">
        <v>384</v>
      </c>
      <c r="B13" s="19">
        <v>1202</v>
      </c>
      <c r="C13" s="19">
        <v>203</v>
      </c>
      <c r="D13" s="20">
        <v>0.16889999999999999</v>
      </c>
      <c r="E13" s="19">
        <v>109</v>
      </c>
      <c r="F13" s="19">
        <v>110</v>
      </c>
      <c r="G13" s="19">
        <v>83</v>
      </c>
      <c r="H13" s="19">
        <v>84</v>
      </c>
      <c r="I13" s="19">
        <v>124</v>
      </c>
      <c r="J13" s="19">
        <v>111</v>
      </c>
      <c r="K13" s="19">
        <v>86</v>
      </c>
    </row>
    <row r="14" spans="1:23" s="14" customFormat="1">
      <c r="A14" s="18" t="s">
        <v>697</v>
      </c>
      <c r="B14" s="19">
        <v>379</v>
      </c>
      <c r="C14" s="19">
        <v>66</v>
      </c>
      <c r="D14" s="20">
        <v>0.1741</v>
      </c>
      <c r="E14" s="19">
        <v>33</v>
      </c>
      <c r="F14" s="19">
        <v>23</v>
      </c>
      <c r="G14" s="19">
        <v>36</v>
      </c>
      <c r="H14" s="19">
        <v>28</v>
      </c>
      <c r="I14" s="19">
        <v>24</v>
      </c>
      <c r="J14" s="19">
        <v>23</v>
      </c>
      <c r="K14" s="19">
        <v>32</v>
      </c>
    </row>
    <row r="15" spans="1:23" s="14" customFormat="1">
      <c r="A15" s="18" t="s">
        <v>385</v>
      </c>
      <c r="B15" s="19">
        <v>1043</v>
      </c>
      <c r="C15" s="19">
        <v>201</v>
      </c>
      <c r="D15" s="20">
        <v>0.19270000000000001</v>
      </c>
      <c r="E15" s="19">
        <v>123</v>
      </c>
      <c r="F15" s="19">
        <v>126</v>
      </c>
      <c r="G15" s="19">
        <v>65</v>
      </c>
      <c r="H15" s="19">
        <v>59</v>
      </c>
      <c r="I15" s="19">
        <v>122</v>
      </c>
      <c r="J15" s="19">
        <v>117</v>
      </c>
      <c r="K15" s="19">
        <v>67</v>
      </c>
    </row>
    <row r="16" spans="1:23" s="22" customFormat="1" ht="34.5" customHeight="1">
      <c r="A16" s="25" t="s">
        <v>147</v>
      </c>
      <c r="B16" s="23">
        <f>SUM(B7:B15)</f>
        <v>15253</v>
      </c>
      <c r="C16" s="23">
        <f>SUM(C7:C15)</f>
        <v>2220</v>
      </c>
      <c r="D16" s="24">
        <f>C16/B16</f>
        <v>0.14554513866124696</v>
      </c>
      <c r="E16" s="23">
        <f t="shared" ref="E16:K16" si="0">SUM(E7:E15)</f>
        <v>1100</v>
      </c>
      <c r="F16" s="23">
        <f t="shared" si="0"/>
        <v>906</v>
      </c>
      <c r="G16" s="23">
        <f t="shared" si="0"/>
        <v>1076</v>
      </c>
      <c r="H16" s="23">
        <f t="shared" si="0"/>
        <v>1050</v>
      </c>
      <c r="I16" s="23">
        <f t="shared" si="0"/>
        <v>1018</v>
      </c>
      <c r="J16" s="23">
        <f t="shared" si="0"/>
        <v>848</v>
      </c>
      <c r="K16" s="23">
        <f t="shared" si="0"/>
        <v>1029</v>
      </c>
    </row>
    <row r="17" spans="1:11" s="22" customFormat="1" ht="34.5" customHeight="1">
      <c r="A17" s="25" t="s">
        <v>16</v>
      </c>
      <c r="B17" s="23">
        <f>SUM(, B16)</f>
        <v>15253</v>
      </c>
      <c r="C17" s="23">
        <f>SUM(, C16)</f>
        <v>2220</v>
      </c>
      <c r="D17" s="24">
        <f>C17/B17</f>
        <v>0.14554513866124696</v>
      </c>
      <c r="E17" s="23">
        <f t="shared" ref="E17:K18" si="1">SUM(, E16)</f>
        <v>1100</v>
      </c>
      <c r="F17" s="23">
        <f t="shared" si="1"/>
        <v>906</v>
      </c>
      <c r="G17" s="23">
        <f t="shared" si="1"/>
        <v>1076</v>
      </c>
      <c r="H17" s="23">
        <f t="shared" si="1"/>
        <v>1050</v>
      </c>
      <c r="I17" s="23">
        <f t="shared" si="1"/>
        <v>1018</v>
      </c>
      <c r="J17" s="23">
        <f t="shared" si="1"/>
        <v>848</v>
      </c>
      <c r="K17" s="23">
        <f t="shared" si="1"/>
        <v>1029</v>
      </c>
    </row>
    <row r="18" spans="1:11" s="14" customFormat="1">
      <c r="A18" s="18" t="s">
        <v>17</v>
      </c>
      <c r="B18" s="18">
        <f>SUM(, B17)</f>
        <v>15253</v>
      </c>
      <c r="C18" s="18">
        <f>SUM(, C17)</f>
        <v>2220</v>
      </c>
      <c r="D18" s="26">
        <f>C18/B18</f>
        <v>0.14554513866124696</v>
      </c>
      <c r="E18" s="18">
        <f t="shared" si="1"/>
        <v>1100</v>
      </c>
      <c r="F18" s="18">
        <f t="shared" si="1"/>
        <v>906</v>
      </c>
      <c r="G18" s="18">
        <f t="shared" si="1"/>
        <v>1076</v>
      </c>
      <c r="H18" s="18">
        <f t="shared" si="1"/>
        <v>1050</v>
      </c>
      <c r="I18" s="18">
        <f t="shared" si="1"/>
        <v>1018</v>
      </c>
      <c r="J18" s="18">
        <f t="shared" si="1"/>
        <v>848</v>
      </c>
      <c r="K18" s="18">
        <f t="shared" si="1"/>
        <v>1029</v>
      </c>
    </row>
  </sheetData>
  <mergeCells count="6">
    <mergeCell ref="E5:W5"/>
    <mergeCell ref="E4:W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6" max="16383" man="1"/>
    <brk id="17" max="16383" man="1"/>
    <brk id="18" max="16383" man="1"/>
  </rowBreaks>
  <colBreaks count="7" manualBreakCount="7">
    <brk id="5" max="1048575" man="1"/>
    <brk id="6" max="1048575" man="1"/>
    <brk id="7" max="1048575" man="1"/>
    <brk id="8" max="1048575" man="1"/>
    <brk id="9" max="1048575" man="1"/>
    <brk id="10" max="1048575" man="1"/>
    <brk id="11" max="1048575" man="1"/>
  </colBreaks>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710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tabColor rgb="FF0000FF"/>
  </sheetPr>
  <dimension ref="A1:Q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719</v>
      </c>
      <c r="F4" s="47"/>
      <c r="G4" s="47"/>
      <c r="H4" s="47"/>
      <c r="I4" s="47"/>
      <c r="J4" s="47"/>
      <c r="K4" s="47"/>
      <c r="L4" s="47"/>
      <c r="M4" s="47"/>
      <c r="N4" s="47"/>
      <c r="O4" s="47"/>
      <c r="P4" s="47"/>
      <c r="Q4" s="47"/>
    </row>
    <row r="5" spans="1:17" ht="25.5" customHeight="1">
      <c r="E5" s="49" t="s">
        <v>719</v>
      </c>
      <c r="F5" s="49"/>
      <c r="G5" s="49"/>
      <c r="H5" s="49"/>
      <c r="I5" s="49"/>
      <c r="J5" s="49"/>
      <c r="K5" s="49"/>
      <c r="L5" s="49"/>
      <c r="M5" s="49"/>
      <c r="N5" s="49"/>
      <c r="O5" s="49"/>
      <c r="P5" s="49"/>
      <c r="Q5" s="49"/>
    </row>
    <row r="6" spans="1:17" s="12" customFormat="1" ht="150" customHeight="1">
      <c r="B6" s="13" t="s">
        <v>7</v>
      </c>
      <c r="C6" s="13" t="s">
        <v>8</v>
      </c>
      <c r="D6" s="13" t="s">
        <v>9</v>
      </c>
      <c r="E6" s="21" t="s">
        <v>720</v>
      </c>
    </row>
    <row r="7" spans="1:17">
      <c r="A7" s="15" t="s">
        <v>185</v>
      </c>
      <c r="B7" s="16">
        <v>814</v>
      </c>
      <c r="C7" s="16">
        <v>190</v>
      </c>
      <c r="D7" s="17">
        <v>0.2334</v>
      </c>
      <c r="E7" s="16">
        <v>143</v>
      </c>
    </row>
    <row r="8" spans="1:17" s="14" customFormat="1">
      <c r="A8" s="18" t="s">
        <v>186</v>
      </c>
      <c r="B8" s="19">
        <v>925</v>
      </c>
      <c r="C8" s="19">
        <v>109</v>
      </c>
      <c r="D8" s="20">
        <v>0.1178</v>
      </c>
      <c r="E8" s="19">
        <v>89</v>
      </c>
    </row>
    <row r="9" spans="1:17" s="14" customFormat="1">
      <c r="A9" s="18" t="s">
        <v>187</v>
      </c>
      <c r="B9" s="19">
        <v>1232</v>
      </c>
      <c r="C9" s="19">
        <v>133</v>
      </c>
      <c r="D9" s="20">
        <v>0.108</v>
      </c>
      <c r="E9" s="19">
        <v>109</v>
      </c>
    </row>
    <row r="10" spans="1:17" s="14" customFormat="1">
      <c r="A10" s="18" t="s">
        <v>188</v>
      </c>
      <c r="B10" s="19">
        <v>478</v>
      </c>
      <c r="C10" s="19">
        <v>85</v>
      </c>
      <c r="D10" s="20">
        <v>0.17780000000000001</v>
      </c>
      <c r="E10" s="19">
        <v>62</v>
      </c>
    </row>
    <row r="11" spans="1:17" s="14" customFormat="1">
      <c r="A11" s="18" t="s">
        <v>189</v>
      </c>
      <c r="B11" s="19">
        <v>988</v>
      </c>
      <c r="C11" s="19">
        <v>165</v>
      </c>
      <c r="D11" s="20">
        <v>0.16700000000000001</v>
      </c>
      <c r="E11" s="19">
        <v>113</v>
      </c>
    </row>
    <row r="12" spans="1:17" s="14" customFormat="1">
      <c r="A12" s="18" t="s">
        <v>190</v>
      </c>
      <c r="B12" s="19">
        <v>1001</v>
      </c>
      <c r="C12" s="19">
        <v>157</v>
      </c>
      <c r="D12" s="20">
        <v>0.15679999999999999</v>
      </c>
      <c r="E12" s="19">
        <v>122</v>
      </c>
    </row>
    <row r="13" spans="1:17" s="14" customFormat="1">
      <c r="A13" s="18" t="s">
        <v>191</v>
      </c>
      <c r="B13" s="19">
        <v>1123</v>
      </c>
      <c r="C13" s="19">
        <v>250</v>
      </c>
      <c r="D13" s="20">
        <v>0.22259999999999999</v>
      </c>
      <c r="E13" s="19">
        <v>184</v>
      </c>
    </row>
    <row r="14" spans="1:17" s="14" customFormat="1">
      <c r="A14" s="18" t="s">
        <v>192</v>
      </c>
      <c r="B14" s="19">
        <v>1187</v>
      </c>
      <c r="C14" s="19">
        <v>237</v>
      </c>
      <c r="D14" s="20">
        <v>0.19969999999999999</v>
      </c>
      <c r="E14" s="19">
        <v>182</v>
      </c>
    </row>
    <row r="15" spans="1:17" s="14" customFormat="1">
      <c r="A15" s="18" t="s">
        <v>193</v>
      </c>
      <c r="B15" s="19">
        <v>739</v>
      </c>
      <c r="C15" s="19">
        <v>125</v>
      </c>
      <c r="D15" s="20">
        <v>0.1691</v>
      </c>
      <c r="E15" s="19">
        <v>96</v>
      </c>
    </row>
    <row r="16" spans="1:17" s="14" customFormat="1">
      <c r="A16" s="18" t="s">
        <v>194</v>
      </c>
      <c r="B16" s="19">
        <v>812</v>
      </c>
      <c r="C16" s="19">
        <v>120</v>
      </c>
      <c r="D16" s="20">
        <v>0.14779999999999999</v>
      </c>
      <c r="E16" s="19">
        <v>92</v>
      </c>
    </row>
    <row r="17" spans="1:5" s="14" customFormat="1">
      <c r="A17" s="18" t="s">
        <v>510</v>
      </c>
      <c r="B17" s="19">
        <v>1052</v>
      </c>
      <c r="C17" s="19">
        <v>135</v>
      </c>
      <c r="D17" s="20">
        <v>0.1283</v>
      </c>
      <c r="E17" s="19">
        <v>102</v>
      </c>
    </row>
    <row r="18" spans="1:5" s="14" customFormat="1">
      <c r="A18" s="18" t="s">
        <v>478</v>
      </c>
      <c r="B18" s="19">
        <v>1125</v>
      </c>
      <c r="C18" s="19">
        <v>83</v>
      </c>
      <c r="D18" s="20">
        <v>7.3800000000000004E-2</v>
      </c>
      <c r="E18" s="19">
        <v>65</v>
      </c>
    </row>
    <row r="19" spans="1:5" s="14" customFormat="1">
      <c r="A19" s="18" t="s">
        <v>195</v>
      </c>
      <c r="B19" s="19">
        <v>424</v>
      </c>
      <c r="C19" s="19">
        <v>49</v>
      </c>
      <c r="D19" s="20">
        <v>0.11559999999999999</v>
      </c>
      <c r="E19" s="19">
        <v>37</v>
      </c>
    </row>
    <row r="20" spans="1:5" s="14" customFormat="1">
      <c r="A20" s="18" t="s">
        <v>196</v>
      </c>
      <c r="B20" s="19">
        <v>362</v>
      </c>
      <c r="C20" s="19">
        <v>67</v>
      </c>
      <c r="D20" s="20">
        <v>0.18509999999999999</v>
      </c>
      <c r="E20" s="19">
        <v>55</v>
      </c>
    </row>
    <row r="21" spans="1:5" s="14" customFormat="1">
      <c r="A21" s="18" t="s">
        <v>197</v>
      </c>
      <c r="B21" s="19">
        <v>890</v>
      </c>
      <c r="C21" s="19">
        <v>90</v>
      </c>
      <c r="D21" s="20">
        <v>0.1011</v>
      </c>
      <c r="E21" s="19">
        <v>73</v>
      </c>
    </row>
    <row r="22" spans="1:5" s="14" customFormat="1">
      <c r="A22" s="18" t="s">
        <v>198</v>
      </c>
      <c r="B22" s="19">
        <v>1260</v>
      </c>
      <c r="C22" s="19">
        <v>140</v>
      </c>
      <c r="D22" s="20">
        <v>0.1111</v>
      </c>
      <c r="E22" s="19">
        <v>113</v>
      </c>
    </row>
    <row r="23" spans="1:5" s="14" customFormat="1">
      <c r="A23" s="18" t="s">
        <v>479</v>
      </c>
      <c r="B23" s="19">
        <v>934</v>
      </c>
      <c r="C23" s="19">
        <v>110</v>
      </c>
      <c r="D23" s="20">
        <v>0.1178</v>
      </c>
      <c r="E23" s="19">
        <v>91</v>
      </c>
    </row>
    <row r="24" spans="1:5" s="14" customFormat="1">
      <c r="A24" s="18" t="s">
        <v>199</v>
      </c>
      <c r="B24" s="19">
        <v>1057</v>
      </c>
      <c r="C24" s="19">
        <v>178</v>
      </c>
      <c r="D24" s="20">
        <v>0.16839999999999999</v>
      </c>
      <c r="E24" s="19">
        <v>138</v>
      </c>
    </row>
    <row r="25" spans="1:5" s="14" customFormat="1">
      <c r="A25" s="18" t="s">
        <v>200</v>
      </c>
      <c r="B25" s="19">
        <v>749</v>
      </c>
      <c r="C25" s="19">
        <v>64</v>
      </c>
      <c r="D25" s="20">
        <v>8.5400000000000004E-2</v>
      </c>
      <c r="E25" s="19">
        <v>46</v>
      </c>
    </row>
    <row r="26" spans="1:5" s="14" customFormat="1">
      <c r="A26" s="18" t="s">
        <v>201</v>
      </c>
      <c r="B26" s="19">
        <v>947</v>
      </c>
      <c r="C26" s="19">
        <v>58</v>
      </c>
      <c r="D26" s="20">
        <v>6.1199999999999997E-2</v>
      </c>
      <c r="E26" s="19">
        <v>47</v>
      </c>
    </row>
    <row r="27" spans="1:5" s="14" customFormat="1">
      <c r="A27" s="18" t="s">
        <v>202</v>
      </c>
      <c r="B27" s="19">
        <v>1794</v>
      </c>
      <c r="C27" s="19">
        <v>239</v>
      </c>
      <c r="D27" s="20">
        <v>0.13320000000000001</v>
      </c>
      <c r="E27" s="19">
        <v>194</v>
      </c>
    </row>
    <row r="28" spans="1:5" s="14" customFormat="1">
      <c r="A28" s="18" t="s">
        <v>203</v>
      </c>
      <c r="B28" s="19">
        <v>1067</v>
      </c>
      <c r="C28" s="19">
        <v>150</v>
      </c>
      <c r="D28" s="20">
        <v>0.1406</v>
      </c>
      <c r="E28" s="19">
        <v>122</v>
      </c>
    </row>
    <row r="29" spans="1:5" s="14" customFormat="1">
      <c r="A29" s="18" t="s">
        <v>204</v>
      </c>
      <c r="B29" s="19">
        <v>513</v>
      </c>
      <c r="C29" s="19">
        <v>58</v>
      </c>
      <c r="D29" s="20">
        <v>0.11310000000000001</v>
      </c>
      <c r="E29" s="19">
        <v>49</v>
      </c>
    </row>
    <row r="30" spans="1:5" s="14" customFormat="1">
      <c r="A30" s="18" t="s">
        <v>480</v>
      </c>
      <c r="B30" s="19">
        <v>2076</v>
      </c>
      <c r="C30" s="19">
        <v>238</v>
      </c>
      <c r="D30" s="20">
        <v>0.11459999999999999</v>
      </c>
      <c r="E30" s="19">
        <v>184</v>
      </c>
    </row>
    <row r="31" spans="1:5" s="14" customFormat="1">
      <c r="A31" s="18" t="s">
        <v>205</v>
      </c>
      <c r="B31" s="19">
        <v>1082</v>
      </c>
      <c r="C31" s="19">
        <v>99</v>
      </c>
      <c r="D31" s="20">
        <v>9.1499999999999998E-2</v>
      </c>
      <c r="E31" s="19">
        <v>78</v>
      </c>
    </row>
    <row r="32" spans="1:5" s="14" customFormat="1">
      <c r="A32" s="18" t="s">
        <v>206</v>
      </c>
      <c r="B32" s="19">
        <v>1267</v>
      </c>
      <c r="C32" s="19">
        <v>177</v>
      </c>
      <c r="D32" s="20">
        <v>0.13969999999999999</v>
      </c>
      <c r="E32" s="19">
        <v>142</v>
      </c>
    </row>
    <row r="33" spans="1:5" s="14" customFormat="1">
      <c r="A33" s="18" t="s">
        <v>207</v>
      </c>
      <c r="B33" s="19">
        <v>1290</v>
      </c>
      <c r="C33" s="19">
        <v>177</v>
      </c>
      <c r="D33" s="20">
        <v>0.13719999999999999</v>
      </c>
      <c r="E33" s="19">
        <v>137</v>
      </c>
    </row>
    <row r="34" spans="1:5" s="14" customFormat="1">
      <c r="A34" s="18" t="s">
        <v>208</v>
      </c>
      <c r="B34" s="19">
        <v>992</v>
      </c>
      <c r="C34" s="19">
        <v>155</v>
      </c>
      <c r="D34" s="20">
        <v>0.15629999999999999</v>
      </c>
      <c r="E34" s="19">
        <v>121</v>
      </c>
    </row>
    <row r="35" spans="1:5" s="14" customFormat="1">
      <c r="A35" s="18" t="s">
        <v>481</v>
      </c>
      <c r="B35" s="19">
        <v>1448</v>
      </c>
      <c r="C35" s="19">
        <v>167</v>
      </c>
      <c r="D35" s="20">
        <v>0.1153</v>
      </c>
      <c r="E35" s="19">
        <v>139</v>
      </c>
    </row>
    <row r="36" spans="1:5" s="14" customFormat="1">
      <c r="A36" s="18" t="s">
        <v>718</v>
      </c>
      <c r="B36" s="19">
        <v>1085</v>
      </c>
      <c r="C36" s="19">
        <v>164</v>
      </c>
      <c r="D36" s="20">
        <v>0.1512</v>
      </c>
      <c r="E36" s="19">
        <v>142</v>
      </c>
    </row>
    <row r="37" spans="1:5" s="14" customFormat="1">
      <c r="A37" s="18" t="s">
        <v>209</v>
      </c>
      <c r="B37" s="19">
        <v>1461</v>
      </c>
      <c r="C37" s="19">
        <v>149</v>
      </c>
      <c r="D37" s="20">
        <v>0.10199999999999999</v>
      </c>
      <c r="E37" s="19">
        <v>116</v>
      </c>
    </row>
    <row r="38" spans="1:5" s="14" customFormat="1">
      <c r="A38" s="18" t="s">
        <v>210</v>
      </c>
      <c r="B38" s="19">
        <v>865</v>
      </c>
      <c r="C38" s="19">
        <v>78</v>
      </c>
      <c r="D38" s="20">
        <v>9.0200000000000002E-2</v>
      </c>
      <c r="E38" s="19">
        <v>64</v>
      </c>
    </row>
    <row r="39" spans="1:5" s="14" customFormat="1">
      <c r="A39" s="18" t="s">
        <v>482</v>
      </c>
      <c r="B39" s="19">
        <v>944</v>
      </c>
      <c r="C39" s="19">
        <v>106</v>
      </c>
      <c r="D39" s="20">
        <v>0.1123</v>
      </c>
      <c r="E39" s="19">
        <v>78</v>
      </c>
    </row>
    <row r="40" spans="1:5" s="14" customFormat="1">
      <c r="A40" s="18" t="s">
        <v>211</v>
      </c>
      <c r="B40" s="19">
        <v>1205</v>
      </c>
      <c r="C40" s="19">
        <v>110</v>
      </c>
      <c r="D40" s="20">
        <v>9.1300000000000006E-2</v>
      </c>
      <c r="E40" s="19">
        <v>83</v>
      </c>
    </row>
    <row r="41" spans="1:5" s="22" customFormat="1" ht="34.5" customHeight="1">
      <c r="A41" s="25" t="s">
        <v>214</v>
      </c>
      <c r="B41" s="23">
        <f>SUM(B7:B40)</f>
        <v>35188</v>
      </c>
      <c r="C41" s="23">
        <f>SUM(C7:C40)</f>
        <v>4612</v>
      </c>
      <c r="D41" s="24">
        <f>C41/B41</f>
        <v>0.13106740934409458</v>
      </c>
      <c r="E41" s="23">
        <f>SUM(E7:E40)</f>
        <v>3608</v>
      </c>
    </row>
    <row r="42" spans="1:5" s="22" customFormat="1" ht="34.5" customHeight="1">
      <c r="A42" s="25" t="s">
        <v>16</v>
      </c>
      <c r="B42" s="23">
        <f>SUM(, B41)</f>
        <v>35188</v>
      </c>
      <c r="C42" s="23">
        <f>SUM(, C41)</f>
        <v>4612</v>
      </c>
      <c r="D42" s="24">
        <f>C42/B42</f>
        <v>0.13106740934409458</v>
      </c>
      <c r="E42" s="23">
        <f>SUM(, E41)</f>
        <v>3608</v>
      </c>
    </row>
    <row r="43" spans="1:5" s="14" customFormat="1">
      <c r="A43" s="18" t="s">
        <v>17</v>
      </c>
      <c r="B43" s="18">
        <f>SUM(, B42)</f>
        <v>35188</v>
      </c>
      <c r="C43" s="18">
        <f>SUM(, C42)</f>
        <v>4612</v>
      </c>
      <c r="D43" s="26">
        <f>C43/B43</f>
        <v>0.13106740934409458</v>
      </c>
      <c r="E43" s="18">
        <f>SUM(, E42)</f>
        <v>3608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41" max="16383" man="1"/>
    <brk id="42" max="16383" man="1"/>
    <brk id="43" max="16383" man="1"/>
  </rowBreaks>
  <colBreaks count="1" manualBreakCount="1">
    <brk id="5" max="1048575" man="1"/>
  </colBreaks>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719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tabColor rgb="FFFF0000"/>
  </sheetPr>
  <dimension ref="A1:Q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721</v>
      </c>
      <c r="F4" s="47"/>
      <c r="G4" s="47"/>
      <c r="H4" s="47"/>
      <c r="I4" s="47"/>
      <c r="J4" s="47"/>
      <c r="K4" s="47"/>
      <c r="L4" s="47"/>
      <c r="M4" s="47"/>
      <c r="N4" s="47"/>
      <c r="O4" s="47"/>
      <c r="P4" s="47"/>
      <c r="Q4" s="47"/>
    </row>
    <row r="5" spans="1:17" ht="25.5" customHeight="1">
      <c r="E5" s="49" t="s">
        <v>721</v>
      </c>
      <c r="F5" s="49"/>
      <c r="G5" s="49"/>
      <c r="H5" s="49"/>
      <c r="I5" s="49"/>
      <c r="J5" s="49"/>
      <c r="K5" s="49"/>
      <c r="L5" s="49"/>
      <c r="M5" s="49"/>
      <c r="N5" s="49"/>
      <c r="O5" s="49"/>
      <c r="P5" s="49"/>
      <c r="Q5" s="49"/>
    </row>
    <row r="6" spans="1:17" s="12" customFormat="1" ht="150" customHeight="1">
      <c r="B6" s="13" t="s">
        <v>7</v>
      </c>
      <c r="C6" s="13" t="s">
        <v>8</v>
      </c>
      <c r="D6" s="13" t="s">
        <v>9</v>
      </c>
      <c r="E6" s="21" t="s">
        <v>722</v>
      </c>
    </row>
    <row r="7" spans="1:17">
      <c r="A7" s="15" t="s">
        <v>185</v>
      </c>
      <c r="B7" s="16">
        <v>814</v>
      </c>
      <c r="C7" s="16">
        <v>190</v>
      </c>
      <c r="D7" s="17">
        <v>0.2334</v>
      </c>
      <c r="E7" s="16">
        <v>137</v>
      </c>
    </row>
    <row r="8" spans="1:17" s="14" customFormat="1">
      <c r="A8" s="18" t="s">
        <v>186</v>
      </c>
      <c r="B8" s="19">
        <v>925</v>
      </c>
      <c r="C8" s="19">
        <v>109</v>
      </c>
      <c r="D8" s="20">
        <v>0.1178</v>
      </c>
      <c r="E8" s="19">
        <v>86</v>
      </c>
    </row>
    <row r="9" spans="1:17" s="14" customFormat="1">
      <c r="A9" s="18" t="s">
        <v>187</v>
      </c>
      <c r="B9" s="19">
        <v>1232</v>
      </c>
      <c r="C9" s="19">
        <v>133</v>
      </c>
      <c r="D9" s="20">
        <v>0.108</v>
      </c>
      <c r="E9" s="19">
        <v>108</v>
      </c>
    </row>
    <row r="10" spans="1:17" s="14" customFormat="1">
      <c r="A10" s="18" t="s">
        <v>188</v>
      </c>
      <c r="B10" s="19">
        <v>478</v>
      </c>
      <c r="C10" s="19">
        <v>85</v>
      </c>
      <c r="D10" s="20">
        <v>0.17780000000000001</v>
      </c>
      <c r="E10" s="19">
        <v>57</v>
      </c>
    </row>
    <row r="11" spans="1:17" s="14" customFormat="1">
      <c r="A11" s="18" t="s">
        <v>189</v>
      </c>
      <c r="B11" s="19">
        <v>988</v>
      </c>
      <c r="C11" s="19">
        <v>165</v>
      </c>
      <c r="D11" s="20">
        <v>0.16700000000000001</v>
      </c>
      <c r="E11" s="19">
        <v>108</v>
      </c>
    </row>
    <row r="12" spans="1:17" s="14" customFormat="1">
      <c r="A12" s="18" t="s">
        <v>190</v>
      </c>
      <c r="B12" s="19">
        <v>1001</v>
      </c>
      <c r="C12" s="19">
        <v>157</v>
      </c>
      <c r="D12" s="20">
        <v>0.15679999999999999</v>
      </c>
      <c r="E12" s="19">
        <v>120</v>
      </c>
    </row>
    <row r="13" spans="1:17" s="14" customFormat="1">
      <c r="A13" s="18" t="s">
        <v>191</v>
      </c>
      <c r="B13" s="19">
        <v>1123</v>
      </c>
      <c r="C13" s="19">
        <v>250</v>
      </c>
      <c r="D13" s="20">
        <v>0.22259999999999999</v>
      </c>
      <c r="E13" s="19">
        <v>181</v>
      </c>
    </row>
    <row r="14" spans="1:17" s="14" customFormat="1">
      <c r="A14" s="18" t="s">
        <v>192</v>
      </c>
      <c r="B14" s="19">
        <v>1187</v>
      </c>
      <c r="C14" s="19">
        <v>237</v>
      </c>
      <c r="D14" s="20">
        <v>0.19969999999999999</v>
      </c>
      <c r="E14" s="19">
        <v>170</v>
      </c>
    </row>
    <row r="15" spans="1:17" s="14" customFormat="1">
      <c r="A15" s="18" t="s">
        <v>193</v>
      </c>
      <c r="B15" s="19">
        <v>739</v>
      </c>
      <c r="C15" s="19">
        <v>125</v>
      </c>
      <c r="D15" s="20">
        <v>0.1691</v>
      </c>
      <c r="E15" s="19">
        <v>94</v>
      </c>
    </row>
    <row r="16" spans="1:17" s="14" customFormat="1">
      <c r="A16" s="18" t="s">
        <v>194</v>
      </c>
      <c r="B16" s="19">
        <v>812</v>
      </c>
      <c r="C16" s="19">
        <v>120</v>
      </c>
      <c r="D16" s="20">
        <v>0.14779999999999999</v>
      </c>
      <c r="E16" s="19">
        <v>90</v>
      </c>
    </row>
    <row r="17" spans="1:5" s="14" customFormat="1">
      <c r="A17" s="18" t="s">
        <v>510</v>
      </c>
      <c r="B17" s="19">
        <v>1052</v>
      </c>
      <c r="C17" s="19">
        <v>135</v>
      </c>
      <c r="D17" s="20">
        <v>0.1283</v>
      </c>
      <c r="E17" s="19">
        <v>98</v>
      </c>
    </row>
    <row r="18" spans="1:5" s="14" customFormat="1">
      <c r="A18" s="18" t="s">
        <v>478</v>
      </c>
      <c r="B18" s="19">
        <v>1125</v>
      </c>
      <c r="C18" s="19">
        <v>83</v>
      </c>
      <c r="D18" s="20">
        <v>7.3800000000000004E-2</v>
      </c>
      <c r="E18" s="19">
        <v>61</v>
      </c>
    </row>
    <row r="19" spans="1:5" s="14" customFormat="1">
      <c r="A19" s="18" t="s">
        <v>195</v>
      </c>
      <c r="B19" s="19">
        <v>424</v>
      </c>
      <c r="C19" s="19">
        <v>49</v>
      </c>
      <c r="D19" s="20">
        <v>0.11559999999999999</v>
      </c>
      <c r="E19" s="19">
        <v>37</v>
      </c>
    </row>
    <row r="20" spans="1:5" s="14" customFormat="1">
      <c r="A20" s="18" t="s">
        <v>196</v>
      </c>
      <c r="B20" s="19">
        <v>362</v>
      </c>
      <c r="C20" s="19">
        <v>67</v>
      </c>
      <c r="D20" s="20">
        <v>0.18509999999999999</v>
      </c>
      <c r="E20" s="19">
        <v>53</v>
      </c>
    </row>
    <row r="21" spans="1:5" s="14" customFormat="1">
      <c r="A21" s="18" t="s">
        <v>197</v>
      </c>
      <c r="B21" s="19">
        <v>890</v>
      </c>
      <c r="C21" s="19">
        <v>90</v>
      </c>
      <c r="D21" s="20">
        <v>0.1011</v>
      </c>
      <c r="E21" s="19">
        <v>75</v>
      </c>
    </row>
    <row r="22" spans="1:5" s="14" customFormat="1">
      <c r="A22" s="18" t="s">
        <v>198</v>
      </c>
      <c r="B22" s="19">
        <v>1260</v>
      </c>
      <c r="C22" s="19">
        <v>140</v>
      </c>
      <c r="D22" s="20">
        <v>0.1111</v>
      </c>
      <c r="E22" s="19">
        <v>111</v>
      </c>
    </row>
    <row r="23" spans="1:5" s="14" customFormat="1">
      <c r="A23" s="18" t="s">
        <v>479</v>
      </c>
      <c r="B23" s="19">
        <v>934</v>
      </c>
      <c r="C23" s="19">
        <v>110</v>
      </c>
      <c r="D23" s="20">
        <v>0.1178</v>
      </c>
      <c r="E23" s="19">
        <v>89</v>
      </c>
    </row>
    <row r="24" spans="1:5" s="14" customFormat="1">
      <c r="A24" s="18" t="s">
        <v>199</v>
      </c>
      <c r="B24" s="19">
        <v>1057</v>
      </c>
      <c r="C24" s="19">
        <v>178</v>
      </c>
      <c r="D24" s="20">
        <v>0.16839999999999999</v>
      </c>
      <c r="E24" s="19">
        <v>135</v>
      </c>
    </row>
    <row r="25" spans="1:5" s="14" customFormat="1">
      <c r="A25" s="18" t="s">
        <v>200</v>
      </c>
      <c r="B25" s="19">
        <v>749</v>
      </c>
      <c r="C25" s="19">
        <v>64</v>
      </c>
      <c r="D25" s="20">
        <v>8.5400000000000004E-2</v>
      </c>
      <c r="E25" s="19">
        <v>45</v>
      </c>
    </row>
    <row r="26" spans="1:5" s="14" customFormat="1">
      <c r="A26" s="18" t="s">
        <v>201</v>
      </c>
      <c r="B26" s="19">
        <v>947</v>
      </c>
      <c r="C26" s="19">
        <v>58</v>
      </c>
      <c r="D26" s="20">
        <v>6.1199999999999997E-2</v>
      </c>
      <c r="E26" s="19">
        <v>48</v>
      </c>
    </row>
    <row r="27" spans="1:5" s="14" customFormat="1">
      <c r="A27" s="18" t="s">
        <v>202</v>
      </c>
      <c r="B27" s="19">
        <v>1794</v>
      </c>
      <c r="C27" s="19">
        <v>239</v>
      </c>
      <c r="D27" s="20">
        <v>0.13320000000000001</v>
      </c>
      <c r="E27" s="19">
        <v>188</v>
      </c>
    </row>
    <row r="28" spans="1:5" s="14" customFormat="1">
      <c r="A28" s="18" t="s">
        <v>203</v>
      </c>
      <c r="B28" s="19">
        <v>1067</v>
      </c>
      <c r="C28" s="19">
        <v>150</v>
      </c>
      <c r="D28" s="20">
        <v>0.1406</v>
      </c>
      <c r="E28" s="19">
        <v>120</v>
      </c>
    </row>
    <row r="29" spans="1:5" s="14" customFormat="1">
      <c r="A29" s="18" t="s">
        <v>204</v>
      </c>
      <c r="B29" s="19">
        <v>513</v>
      </c>
      <c r="C29" s="19">
        <v>58</v>
      </c>
      <c r="D29" s="20">
        <v>0.11310000000000001</v>
      </c>
      <c r="E29" s="19">
        <v>50</v>
      </c>
    </row>
    <row r="30" spans="1:5" s="14" customFormat="1">
      <c r="A30" s="18" t="s">
        <v>480</v>
      </c>
      <c r="B30" s="19">
        <v>2076</v>
      </c>
      <c r="C30" s="19">
        <v>238</v>
      </c>
      <c r="D30" s="20">
        <v>0.11459999999999999</v>
      </c>
      <c r="E30" s="19">
        <v>178</v>
      </c>
    </row>
    <row r="31" spans="1:5" s="14" customFormat="1">
      <c r="A31" s="18" t="s">
        <v>205</v>
      </c>
      <c r="B31" s="19">
        <v>1082</v>
      </c>
      <c r="C31" s="19">
        <v>99</v>
      </c>
      <c r="D31" s="20">
        <v>9.1499999999999998E-2</v>
      </c>
      <c r="E31" s="19">
        <v>78</v>
      </c>
    </row>
    <row r="32" spans="1:5" s="14" customFormat="1">
      <c r="A32" s="18" t="s">
        <v>206</v>
      </c>
      <c r="B32" s="19">
        <v>1267</v>
      </c>
      <c r="C32" s="19">
        <v>177</v>
      </c>
      <c r="D32" s="20">
        <v>0.13969999999999999</v>
      </c>
      <c r="E32" s="19">
        <v>141</v>
      </c>
    </row>
    <row r="33" spans="1:5" s="14" customFormat="1">
      <c r="A33" s="18" t="s">
        <v>207</v>
      </c>
      <c r="B33" s="19">
        <v>1290</v>
      </c>
      <c r="C33" s="19">
        <v>177</v>
      </c>
      <c r="D33" s="20">
        <v>0.13719999999999999</v>
      </c>
      <c r="E33" s="19">
        <v>133</v>
      </c>
    </row>
    <row r="34" spans="1:5" s="14" customFormat="1">
      <c r="A34" s="18" t="s">
        <v>208</v>
      </c>
      <c r="B34" s="19">
        <v>992</v>
      </c>
      <c r="C34" s="19">
        <v>155</v>
      </c>
      <c r="D34" s="20">
        <v>0.15629999999999999</v>
      </c>
      <c r="E34" s="19">
        <v>120</v>
      </c>
    </row>
    <row r="35" spans="1:5" s="14" customFormat="1">
      <c r="A35" s="18" t="s">
        <v>481</v>
      </c>
      <c r="B35" s="19">
        <v>1448</v>
      </c>
      <c r="C35" s="19">
        <v>167</v>
      </c>
      <c r="D35" s="20">
        <v>0.1153</v>
      </c>
      <c r="E35" s="19">
        <v>140</v>
      </c>
    </row>
    <row r="36" spans="1:5" s="14" customFormat="1">
      <c r="A36" s="18" t="s">
        <v>718</v>
      </c>
      <c r="B36" s="19">
        <v>1085</v>
      </c>
      <c r="C36" s="19">
        <v>164</v>
      </c>
      <c r="D36" s="20">
        <v>0.1512</v>
      </c>
      <c r="E36" s="19">
        <v>138</v>
      </c>
    </row>
    <row r="37" spans="1:5" s="14" customFormat="1">
      <c r="A37" s="18" t="s">
        <v>209</v>
      </c>
      <c r="B37" s="19">
        <v>1461</v>
      </c>
      <c r="C37" s="19">
        <v>149</v>
      </c>
      <c r="D37" s="20">
        <v>0.10199999999999999</v>
      </c>
      <c r="E37" s="19">
        <v>112</v>
      </c>
    </row>
    <row r="38" spans="1:5" s="14" customFormat="1">
      <c r="A38" s="18" t="s">
        <v>210</v>
      </c>
      <c r="B38" s="19">
        <v>865</v>
      </c>
      <c r="C38" s="19">
        <v>78</v>
      </c>
      <c r="D38" s="20">
        <v>9.0200000000000002E-2</v>
      </c>
      <c r="E38" s="19">
        <v>64</v>
      </c>
    </row>
    <row r="39" spans="1:5" s="14" customFormat="1">
      <c r="A39" s="18" t="s">
        <v>482</v>
      </c>
      <c r="B39" s="19">
        <v>944</v>
      </c>
      <c r="C39" s="19">
        <v>106</v>
      </c>
      <c r="D39" s="20">
        <v>0.1123</v>
      </c>
      <c r="E39" s="19">
        <v>78</v>
      </c>
    </row>
    <row r="40" spans="1:5" s="14" customFormat="1">
      <c r="A40" s="18" t="s">
        <v>211</v>
      </c>
      <c r="B40" s="19">
        <v>1205</v>
      </c>
      <c r="C40" s="19">
        <v>110</v>
      </c>
      <c r="D40" s="20">
        <v>9.1300000000000006E-2</v>
      </c>
      <c r="E40" s="19">
        <v>82</v>
      </c>
    </row>
    <row r="41" spans="1:5" s="22" customFormat="1" ht="34.5" customHeight="1">
      <c r="A41" s="25" t="s">
        <v>214</v>
      </c>
      <c r="B41" s="23">
        <f>SUM(B7:B40)</f>
        <v>35188</v>
      </c>
      <c r="C41" s="23">
        <f>SUM(C7:C40)</f>
        <v>4612</v>
      </c>
      <c r="D41" s="24">
        <f>C41/B41</f>
        <v>0.13106740934409458</v>
      </c>
      <c r="E41" s="23">
        <f>SUM(E7:E40)</f>
        <v>3525</v>
      </c>
    </row>
    <row r="42" spans="1:5" s="22" customFormat="1" ht="34.5" customHeight="1">
      <c r="A42" s="25" t="s">
        <v>16</v>
      </c>
      <c r="B42" s="23">
        <f>SUM(, B41)</f>
        <v>35188</v>
      </c>
      <c r="C42" s="23">
        <f>SUM(, C41)</f>
        <v>4612</v>
      </c>
      <c r="D42" s="24">
        <f>C42/B42</f>
        <v>0.13106740934409458</v>
      </c>
      <c r="E42" s="23">
        <f>SUM(, E41)</f>
        <v>3525</v>
      </c>
    </row>
    <row r="43" spans="1:5" s="14" customFormat="1">
      <c r="A43" s="18" t="s">
        <v>17</v>
      </c>
      <c r="B43" s="18">
        <f>SUM(, B42)</f>
        <v>35188</v>
      </c>
      <c r="C43" s="18">
        <f>SUM(, C42)</f>
        <v>4612</v>
      </c>
      <c r="D43" s="26">
        <f>C43/B43</f>
        <v>0.13106740934409458</v>
      </c>
      <c r="E43" s="18">
        <f>SUM(, E42)</f>
        <v>3525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41" max="16383" man="1"/>
    <brk id="42" max="16383" man="1"/>
    <brk id="43" max="16383" man="1"/>
  </rowBreaks>
  <colBreaks count="1" manualBreakCount="1">
    <brk id="5" max="1048575" man="1"/>
  </colBreaks>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721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tabColor rgb="FFFFFF00"/>
  </sheetPr>
  <dimension ref="A1:Q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723</v>
      </c>
      <c r="F4" s="47"/>
      <c r="G4" s="47"/>
      <c r="H4" s="47"/>
      <c r="I4" s="47"/>
      <c r="J4" s="47"/>
      <c r="K4" s="47"/>
      <c r="L4" s="47"/>
      <c r="M4" s="47"/>
      <c r="N4" s="47"/>
      <c r="O4" s="47"/>
      <c r="P4" s="47"/>
      <c r="Q4" s="47"/>
    </row>
    <row r="5" spans="1:17" ht="25.5" customHeight="1">
      <c r="E5" s="49" t="s">
        <v>723</v>
      </c>
      <c r="F5" s="49"/>
      <c r="G5" s="49"/>
      <c r="H5" s="49"/>
      <c r="I5" s="49"/>
      <c r="J5" s="49"/>
      <c r="K5" s="49"/>
      <c r="L5" s="49"/>
      <c r="M5" s="49"/>
      <c r="N5" s="49"/>
      <c r="O5" s="49"/>
      <c r="P5" s="49"/>
      <c r="Q5" s="49"/>
    </row>
    <row r="6" spans="1:17" s="12" customFormat="1" ht="150" customHeight="1">
      <c r="B6" s="13" t="s">
        <v>7</v>
      </c>
      <c r="C6" s="13" t="s">
        <v>8</v>
      </c>
      <c r="D6" s="13" t="s">
        <v>9</v>
      </c>
      <c r="E6" s="21" t="s">
        <v>724</v>
      </c>
    </row>
    <row r="7" spans="1:17">
      <c r="A7" s="15" t="s">
        <v>185</v>
      </c>
      <c r="B7" s="16">
        <v>814</v>
      </c>
      <c r="C7" s="16">
        <v>190</v>
      </c>
      <c r="D7" s="17">
        <v>0.2334</v>
      </c>
      <c r="E7" s="16">
        <v>141</v>
      </c>
    </row>
    <row r="8" spans="1:17" s="14" customFormat="1">
      <c r="A8" s="18" t="s">
        <v>186</v>
      </c>
      <c r="B8" s="19">
        <v>925</v>
      </c>
      <c r="C8" s="19">
        <v>109</v>
      </c>
      <c r="D8" s="20">
        <v>0.1178</v>
      </c>
      <c r="E8" s="19">
        <v>88</v>
      </c>
    </row>
    <row r="9" spans="1:17" s="14" customFormat="1">
      <c r="A9" s="18" t="s">
        <v>187</v>
      </c>
      <c r="B9" s="19">
        <v>1232</v>
      </c>
      <c r="C9" s="19">
        <v>133</v>
      </c>
      <c r="D9" s="20">
        <v>0.108</v>
      </c>
      <c r="E9" s="19">
        <v>105</v>
      </c>
    </row>
    <row r="10" spans="1:17" s="14" customFormat="1">
      <c r="A10" s="18" t="s">
        <v>188</v>
      </c>
      <c r="B10" s="19">
        <v>478</v>
      </c>
      <c r="C10" s="19">
        <v>85</v>
      </c>
      <c r="D10" s="20">
        <v>0.17780000000000001</v>
      </c>
      <c r="E10" s="19">
        <v>57</v>
      </c>
    </row>
    <row r="11" spans="1:17" s="14" customFormat="1">
      <c r="A11" s="18" t="s">
        <v>189</v>
      </c>
      <c r="B11" s="19">
        <v>988</v>
      </c>
      <c r="C11" s="19">
        <v>165</v>
      </c>
      <c r="D11" s="20">
        <v>0.16700000000000001</v>
      </c>
      <c r="E11" s="19">
        <v>112</v>
      </c>
    </row>
    <row r="12" spans="1:17" s="14" customFormat="1">
      <c r="A12" s="18" t="s">
        <v>190</v>
      </c>
      <c r="B12" s="19">
        <v>1001</v>
      </c>
      <c r="C12" s="19">
        <v>157</v>
      </c>
      <c r="D12" s="20">
        <v>0.15679999999999999</v>
      </c>
      <c r="E12" s="19">
        <v>119</v>
      </c>
    </row>
    <row r="13" spans="1:17" s="14" customFormat="1">
      <c r="A13" s="18" t="s">
        <v>191</v>
      </c>
      <c r="B13" s="19">
        <v>1123</v>
      </c>
      <c r="C13" s="19">
        <v>250</v>
      </c>
      <c r="D13" s="20">
        <v>0.22259999999999999</v>
      </c>
      <c r="E13" s="19">
        <v>164</v>
      </c>
    </row>
    <row r="14" spans="1:17" s="14" customFormat="1">
      <c r="A14" s="18" t="s">
        <v>192</v>
      </c>
      <c r="B14" s="19">
        <v>1187</v>
      </c>
      <c r="C14" s="19">
        <v>237</v>
      </c>
      <c r="D14" s="20">
        <v>0.19969999999999999</v>
      </c>
      <c r="E14" s="19">
        <v>171</v>
      </c>
    </row>
    <row r="15" spans="1:17" s="14" customFormat="1">
      <c r="A15" s="18" t="s">
        <v>193</v>
      </c>
      <c r="B15" s="19">
        <v>739</v>
      </c>
      <c r="C15" s="19">
        <v>125</v>
      </c>
      <c r="D15" s="20">
        <v>0.1691</v>
      </c>
      <c r="E15" s="19">
        <v>97</v>
      </c>
    </row>
    <row r="16" spans="1:17" s="14" customFormat="1">
      <c r="A16" s="18" t="s">
        <v>194</v>
      </c>
      <c r="B16" s="19">
        <v>812</v>
      </c>
      <c r="C16" s="19">
        <v>120</v>
      </c>
      <c r="D16" s="20">
        <v>0.14779999999999999</v>
      </c>
      <c r="E16" s="19">
        <v>88</v>
      </c>
    </row>
    <row r="17" spans="1:5" s="14" customFormat="1">
      <c r="A17" s="18" t="s">
        <v>510</v>
      </c>
      <c r="B17" s="19">
        <v>1052</v>
      </c>
      <c r="C17" s="19">
        <v>135</v>
      </c>
      <c r="D17" s="20">
        <v>0.1283</v>
      </c>
      <c r="E17" s="19">
        <v>97</v>
      </c>
    </row>
    <row r="18" spans="1:5" s="14" customFormat="1">
      <c r="A18" s="18" t="s">
        <v>478</v>
      </c>
      <c r="B18" s="19">
        <v>1125</v>
      </c>
      <c r="C18" s="19">
        <v>83</v>
      </c>
      <c r="D18" s="20">
        <v>7.3800000000000004E-2</v>
      </c>
      <c r="E18" s="19">
        <v>61</v>
      </c>
    </row>
    <row r="19" spans="1:5" s="14" customFormat="1">
      <c r="A19" s="18" t="s">
        <v>195</v>
      </c>
      <c r="B19" s="19">
        <v>424</v>
      </c>
      <c r="C19" s="19">
        <v>49</v>
      </c>
      <c r="D19" s="20">
        <v>0.11559999999999999</v>
      </c>
      <c r="E19" s="19">
        <v>34</v>
      </c>
    </row>
    <row r="20" spans="1:5" s="14" customFormat="1">
      <c r="A20" s="18" t="s">
        <v>196</v>
      </c>
      <c r="B20" s="19">
        <v>362</v>
      </c>
      <c r="C20" s="19">
        <v>67</v>
      </c>
      <c r="D20" s="20">
        <v>0.18509999999999999</v>
      </c>
      <c r="E20" s="19">
        <v>53</v>
      </c>
    </row>
    <row r="21" spans="1:5" s="14" customFormat="1">
      <c r="A21" s="18" t="s">
        <v>197</v>
      </c>
      <c r="B21" s="19">
        <v>890</v>
      </c>
      <c r="C21" s="19">
        <v>90</v>
      </c>
      <c r="D21" s="20">
        <v>0.1011</v>
      </c>
      <c r="E21" s="19">
        <v>72</v>
      </c>
    </row>
    <row r="22" spans="1:5" s="14" customFormat="1">
      <c r="A22" s="18" t="s">
        <v>198</v>
      </c>
      <c r="B22" s="19">
        <v>1260</v>
      </c>
      <c r="C22" s="19">
        <v>140</v>
      </c>
      <c r="D22" s="20">
        <v>0.1111</v>
      </c>
      <c r="E22" s="19">
        <v>114</v>
      </c>
    </row>
    <row r="23" spans="1:5" s="14" customFormat="1">
      <c r="A23" s="18" t="s">
        <v>479</v>
      </c>
      <c r="B23" s="19">
        <v>934</v>
      </c>
      <c r="C23" s="19">
        <v>110</v>
      </c>
      <c r="D23" s="20">
        <v>0.1178</v>
      </c>
      <c r="E23" s="19">
        <v>87</v>
      </c>
    </row>
    <row r="24" spans="1:5" s="14" customFormat="1">
      <c r="A24" s="18" t="s">
        <v>199</v>
      </c>
      <c r="B24" s="19">
        <v>1057</v>
      </c>
      <c r="C24" s="19">
        <v>178</v>
      </c>
      <c r="D24" s="20">
        <v>0.16839999999999999</v>
      </c>
      <c r="E24" s="19">
        <v>135</v>
      </c>
    </row>
    <row r="25" spans="1:5" s="14" customFormat="1">
      <c r="A25" s="18" t="s">
        <v>200</v>
      </c>
      <c r="B25" s="19">
        <v>749</v>
      </c>
      <c r="C25" s="19">
        <v>64</v>
      </c>
      <c r="D25" s="20">
        <v>8.5400000000000004E-2</v>
      </c>
      <c r="E25" s="19">
        <v>48</v>
      </c>
    </row>
    <row r="26" spans="1:5" s="14" customFormat="1">
      <c r="A26" s="18" t="s">
        <v>201</v>
      </c>
      <c r="B26" s="19">
        <v>947</v>
      </c>
      <c r="C26" s="19">
        <v>58</v>
      </c>
      <c r="D26" s="20">
        <v>6.1199999999999997E-2</v>
      </c>
      <c r="E26" s="19">
        <v>48</v>
      </c>
    </row>
    <row r="27" spans="1:5" s="14" customFormat="1">
      <c r="A27" s="18" t="s">
        <v>202</v>
      </c>
      <c r="B27" s="19">
        <v>1794</v>
      </c>
      <c r="C27" s="19">
        <v>239</v>
      </c>
      <c r="D27" s="20">
        <v>0.13320000000000001</v>
      </c>
      <c r="E27" s="19">
        <v>191</v>
      </c>
    </row>
    <row r="28" spans="1:5" s="14" customFormat="1">
      <c r="A28" s="18" t="s">
        <v>203</v>
      </c>
      <c r="B28" s="19">
        <v>1067</v>
      </c>
      <c r="C28" s="19">
        <v>150</v>
      </c>
      <c r="D28" s="20">
        <v>0.1406</v>
      </c>
      <c r="E28" s="19">
        <v>119</v>
      </c>
    </row>
    <row r="29" spans="1:5" s="14" customFormat="1">
      <c r="A29" s="18" t="s">
        <v>204</v>
      </c>
      <c r="B29" s="19">
        <v>513</v>
      </c>
      <c r="C29" s="19">
        <v>58</v>
      </c>
      <c r="D29" s="20">
        <v>0.11310000000000001</v>
      </c>
      <c r="E29" s="19">
        <v>51</v>
      </c>
    </row>
    <row r="30" spans="1:5" s="14" customFormat="1">
      <c r="A30" s="18" t="s">
        <v>480</v>
      </c>
      <c r="B30" s="19">
        <v>2076</v>
      </c>
      <c r="C30" s="19">
        <v>238</v>
      </c>
      <c r="D30" s="20">
        <v>0.11459999999999999</v>
      </c>
      <c r="E30" s="19">
        <v>178</v>
      </c>
    </row>
    <row r="31" spans="1:5" s="14" customFormat="1">
      <c r="A31" s="18" t="s">
        <v>205</v>
      </c>
      <c r="B31" s="19">
        <v>1082</v>
      </c>
      <c r="C31" s="19">
        <v>99</v>
      </c>
      <c r="D31" s="20">
        <v>9.1499999999999998E-2</v>
      </c>
      <c r="E31" s="19">
        <v>79</v>
      </c>
    </row>
    <row r="32" spans="1:5" s="14" customFormat="1">
      <c r="A32" s="18" t="s">
        <v>206</v>
      </c>
      <c r="B32" s="19">
        <v>1267</v>
      </c>
      <c r="C32" s="19">
        <v>177</v>
      </c>
      <c r="D32" s="20">
        <v>0.13969999999999999</v>
      </c>
      <c r="E32" s="19">
        <v>135</v>
      </c>
    </row>
    <row r="33" spans="1:5" s="14" customFormat="1">
      <c r="A33" s="18" t="s">
        <v>207</v>
      </c>
      <c r="B33" s="19">
        <v>1290</v>
      </c>
      <c r="C33" s="19">
        <v>177</v>
      </c>
      <c r="D33" s="20">
        <v>0.13719999999999999</v>
      </c>
      <c r="E33" s="19">
        <v>133</v>
      </c>
    </row>
    <row r="34" spans="1:5" s="14" customFormat="1">
      <c r="A34" s="18" t="s">
        <v>208</v>
      </c>
      <c r="B34" s="19">
        <v>992</v>
      </c>
      <c r="C34" s="19">
        <v>155</v>
      </c>
      <c r="D34" s="20">
        <v>0.15629999999999999</v>
      </c>
      <c r="E34" s="19">
        <v>120</v>
      </c>
    </row>
    <row r="35" spans="1:5" s="14" customFormat="1">
      <c r="A35" s="18" t="s">
        <v>481</v>
      </c>
      <c r="B35" s="19">
        <v>1448</v>
      </c>
      <c r="C35" s="19">
        <v>167</v>
      </c>
      <c r="D35" s="20">
        <v>0.1153</v>
      </c>
      <c r="E35" s="19">
        <v>137</v>
      </c>
    </row>
    <row r="36" spans="1:5" s="14" customFormat="1">
      <c r="A36" s="18" t="s">
        <v>718</v>
      </c>
      <c r="B36" s="19">
        <v>1085</v>
      </c>
      <c r="C36" s="19">
        <v>164</v>
      </c>
      <c r="D36" s="20">
        <v>0.1512</v>
      </c>
      <c r="E36" s="19">
        <v>135</v>
      </c>
    </row>
    <row r="37" spans="1:5" s="14" customFormat="1">
      <c r="A37" s="18" t="s">
        <v>209</v>
      </c>
      <c r="B37" s="19">
        <v>1461</v>
      </c>
      <c r="C37" s="19">
        <v>149</v>
      </c>
      <c r="D37" s="20">
        <v>0.10199999999999999</v>
      </c>
      <c r="E37" s="19">
        <v>108</v>
      </c>
    </row>
    <row r="38" spans="1:5" s="14" customFormat="1">
      <c r="A38" s="18" t="s">
        <v>210</v>
      </c>
      <c r="B38" s="19">
        <v>865</v>
      </c>
      <c r="C38" s="19">
        <v>78</v>
      </c>
      <c r="D38" s="20">
        <v>9.0200000000000002E-2</v>
      </c>
      <c r="E38" s="19">
        <v>64</v>
      </c>
    </row>
    <row r="39" spans="1:5" s="14" customFormat="1">
      <c r="A39" s="18" t="s">
        <v>482</v>
      </c>
      <c r="B39" s="19">
        <v>944</v>
      </c>
      <c r="C39" s="19">
        <v>106</v>
      </c>
      <c r="D39" s="20">
        <v>0.1123</v>
      </c>
      <c r="E39" s="19">
        <v>72</v>
      </c>
    </row>
    <row r="40" spans="1:5" s="14" customFormat="1">
      <c r="A40" s="18" t="s">
        <v>211</v>
      </c>
      <c r="B40" s="19">
        <v>1205</v>
      </c>
      <c r="C40" s="19">
        <v>110</v>
      </c>
      <c r="D40" s="20">
        <v>9.1300000000000006E-2</v>
      </c>
      <c r="E40" s="19">
        <v>86</v>
      </c>
    </row>
    <row r="41" spans="1:5" s="22" customFormat="1" ht="34.5" customHeight="1">
      <c r="A41" s="25" t="s">
        <v>214</v>
      </c>
      <c r="B41" s="23">
        <f>SUM(B7:B40)</f>
        <v>35188</v>
      </c>
      <c r="C41" s="23">
        <f>SUM(C7:C40)</f>
        <v>4612</v>
      </c>
      <c r="D41" s="24">
        <f>C41/B41</f>
        <v>0.13106740934409458</v>
      </c>
      <c r="E41" s="23">
        <f>SUM(E7:E40)</f>
        <v>3499</v>
      </c>
    </row>
    <row r="42" spans="1:5" s="22" customFormat="1" ht="34.5" customHeight="1">
      <c r="A42" s="25" t="s">
        <v>16</v>
      </c>
      <c r="B42" s="23">
        <f>SUM(, B41)</f>
        <v>35188</v>
      </c>
      <c r="C42" s="23">
        <f>SUM(, C41)</f>
        <v>4612</v>
      </c>
      <c r="D42" s="24">
        <f>C42/B42</f>
        <v>0.13106740934409458</v>
      </c>
      <c r="E42" s="23">
        <f>SUM(, E41)</f>
        <v>3499</v>
      </c>
    </row>
    <row r="43" spans="1:5" s="14" customFormat="1">
      <c r="A43" s="18" t="s">
        <v>17</v>
      </c>
      <c r="B43" s="18">
        <f>SUM(, B42)</f>
        <v>35188</v>
      </c>
      <c r="C43" s="18">
        <f>SUM(, C42)</f>
        <v>4612</v>
      </c>
      <c r="D43" s="26">
        <f>C43/B43</f>
        <v>0.13106740934409458</v>
      </c>
      <c r="E43" s="18">
        <f>SUM(, E42)</f>
        <v>3499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41" max="16383" man="1"/>
    <brk id="42" max="16383" man="1"/>
    <brk id="43" max="16383" man="1"/>
  </rowBreaks>
  <colBreaks count="1" manualBreakCount="1">
    <brk id="5" max="1048575" man="1"/>
  </colBreaks>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723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tabColor rgb="FF0000FF"/>
  </sheetPr>
  <dimension ref="A1:Q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725</v>
      </c>
      <c r="F4" s="47"/>
      <c r="G4" s="47"/>
      <c r="H4" s="47"/>
      <c r="I4" s="47"/>
      <c r="J4" s="47"/>
      <c r="K4" s="47"/>
      <c r="L4" s="47"/>
      <c r="M4" s="47"/>
      <c r="N4" s="47"/>
      <c r="O4" s="47"/>
      <c r="P4" s="47"/>
      <c r="Q4" s="47"/>
    </row>
    <row r="5" spans="1:17" ht="25.5" customHeight="1">
      <c r="E5" s="49" t="s">
        <v>725</v>
      </c>
      <c r="F5" s="49"/>
      <c r="G5" s="49"/>
      <c r="H5" s="49"/>
      <c r="I5" s="49"/>
      <c r="J5" s="49"/>
      <c r="K5" s="49"/>
      <c r="L5" s="49"/>
      <c r="M5" s="49"/>
      <c r="N5" s="49"/>
      <c r="O5" s="49"/>
      <c r="P5" s="49"/>
      <c r="Q5" s="49"/>
    </row>
    <row r="6" spans="1:17" s="12" customFormat="1" ht="150" customHeight="1">
      <c r="B6" s="13" t="s">
        <v>7</v>
      </c>
      <c r="C6" s="13" t="s">
        <v>8</v>
      </c>
      <c r="D6" s="13" t="s">
        <v>9</v>
      </c>
      <c r="E6" s="21" t="s">
        <v>726</v>
      </c>
    </row>
    <row r="7" spans="1:17">
      <c r="A7" s="15" t="s">
        <v>185</v>
      </c>
      <c r="B7" s="16">
        <v>814</v>
      </c>
      <c r="C7" s="16">
        <v>190</v>
      </c>
      <c r="D7" s="17">
        <v>0.2334</v>
      </c>
      <c r="E7" s="16">
        <v>135</v>
      </c>
    </row>
    <row r="8" spans="1:17" s="14" customFormat="1">
      <c r="A8" s="18" t="s">
        <v>186</v>
      </c>
      <c r="B8" s="19">
        <v>925</v>
      </c>
      <c r="C8" s="19">
        <v>109</v>
      </c>
      <c r="D8" s="20">
        <v>0.1178</v>
      </c>
      <c r="E8" s="19">
        <v>83</v>
      </c>
    </row>
    <row r="9" spans="1:17" s="14" customFormat="1">
      <c r="A9" s="18" t="s">
        <v>187</v>
      </c>
      <c r="B9" s="19">
        <v>1232</v>
      </c>
      <c r="C9" s="19">
        <v>133</v>
      </c>
      <c r="D9" s="20">
        <v>0.108</v>
      </c>
      <c r="E9" s="19">
        <v>95</v>
      </c>
    </row>
    <row r="10" spans="1:17" s="14" customFormat="1">
      <c r="A10" s="18" t="s">
        <v>188</v>
      </c>
      <c r="B10" s="19">
        <v>478</v>
      </c>
      <c r="C10" s="19">
        <v>85</v>
      </c>
      <c r="D10" s="20">
        <v>0.17780000000000001</v>
      </c>
      <c r="E10" s="19">
        <v>52</v>
      </c>
    </row>
    <row r="11" spans="1:17" s="14" customFormat="1">
      <c r="A11" s="18" t="s">
        <v>189</v>
      </c>
      <c r="B11" s="19">
        <v>988</v>
      </c>
      <c r="C11" s="19">
        <v>165</v>
      </c>
      <c r="D11" s="20">
        <v>0.16700000000000001</v>
      </c>
      <c r="E11" s="19">
        <v>96</v>
      </c>
    </row>
    <row r="12" spans="1:17" s="14" customFormat="1">
      <c r="A12" s="18" t="s">
        <v>190</v>
      </c>
      <c r="B12" s="19">
        <v>1001</v>
      </c>
      <c r="C12" s="19">
        <v>157</v>
      </c>
      <c r="D12" s="20">
        <v>0.15679999999999999</v>
      </c>
      <c r="E12" s="19">
        <v>118</v>
      </c>
    </row>
    <row r="13" spans="1:17" s="14" customFormat="1">
      <c r="A13" s="18" t="s">
        <v>191</v>
      </c>
      <c r="B13" s="19">
        <v>1123</v>
      </c>
      <c r="C13" s="19">
        <v>250</v>
      </c>
      <c r="D13" s="20">
        <v>0.22259999999999999</v>
      </c>
      <c r="E13" s="19">
        <v>174</v>
      </c>
    </row>
    <row r="14" spans="1:17" s="14" customFormat="1">
      <c r="A14" s="18" t="s">
        <v>192</v>
      </c>
      <c r="B14" s="19">
        <v>1187</v>
      </c>
      <c r="C14" s="19">
        <v>237</v>
      </c>
      <c r="D14" s="20">
        <v>0.19969999999999999</v>
      </c>
      <c r="E14" s="19">
        <v>170</v>
      </c>
    </row>
    <row r="15" spans="1:17" s="14" customFormat="1">
      <c r="A15" s="18" t="s">
        <v>193</v>
      </c>
      <c r="B15" s="19">
        <v>739</v>
      </c>
      <c r="C15" s="19">
        <v>125</v>
      </c>
      <c r="D15" s="20">
        <v>0.1691</v>
      </c>
      <c r="E15" s="19">
        <v>89</v>
      </c>
    </row>
    <row r="16" spans="1:17" s="14" customFormat="1">
      <c r="A16" s="18" t="s">
        <v>194</v>
      </c>
      <c r="B16" s="19">
        <v>812</v>
      </c>
      <c r="C16" s="19">
        <v>120</v>
      </c>
      <c r="D16" s="20">
        <v>0.14779999999999999</v>
      </c>
      <c r="E16" s="19">
        <v>81</v>
      </c>
    </row>
    <row r="17" spans="1:5" s="14" customFormat="1">
      <c r="A17" s="18" t="s">
        <v>510</v>
      </c>
      <c r="B17" s="19">
        <v>1052</v>
      </c>
      <c r="C17" s="19">
        <v>135</v>
      </c>
      <c r="D17" s="20">
        <v>0.1283</v>
      </c>
      <c r="E17" s="19">
        <v>98</v>
      </c>
    </row>
    <row r="18" spans="1:5" s="14" customFormat="1">
      <c r="A18" s="18" t="s">
        <v>478</v>
      </c>
      <c r="B18" s="19">
        <v>1125</v>
      </c>
      <c r="C18" s="19">
        <v>83</v>
      </c>
      <c r="D18" s="20">
        <v>7.3800000000000004E-2</v>
      </c>
      <c r="E18" s="19">
        <v>61</v>
      </c>
    </row>
    <row r="19" spans="1:5" s="14" customFormat="1">
      <c r="A19" s="18" t="s">
        <v>195</v>
      </c>
      <c r="B19" s="19">
        <v>424</v>
      </c>
      <c r="C19" s="19">
        <v>49</v>
      </c>
      <c r="D19" s="20">
        <v>0.11559999999999999</v>
      </c>
      <c r="E19" s="19">
        <v>35</v>
      </c>
    </row>
    <row r="20" spans="1:5" s="14" customFormat="1">
      <c r="A20" s="18" t="s">
        <v>196</v>
      </c>
      <c r="B20" s="19">
        <v>362</v>
      </c>
      <c r="C20" s="19">
        <v>67</v>
      </c>
      <c r="D20" s="20">
        <v>0.18509999999999999</v>
      </c>
      <c r="E20" s="19">
        <v>49</v>
      </c>
    </row>
    <row r="21" spans="1:5" s="14" customFormat="1">
      <c r="A21" s="18" t="s">
        <v>197</v>
      </c>
      <c r="B21" s="19">
        <v>890</v>
      </c>
      <c r="C21" s="19">
        <v>90</v>
      </c>
      <c r="D21" s="20">
        <v>0.1011</v>
      </c>
      <c r="E21" s="19">
        <v>68</v>
      </c>
    </row>
    <row r="22" spans="1:5" s="14" customFormat="1">
      <c r="A22" s="18" t="s">
        <v>198</v>
      </c>
      <c r="B22" s="19">
        <v>1260</v>
      </c>
      <c r="C22" s="19">
        <v>140</v>
      </c>
      <c r="D22" s="20">
        <v>0.1111</v>
      </c>
      <c r="E22" s="19">
        <v>105</v>
      </c>
    </row>
    <row r="23" spans="1:5" s="14" customFormat="1">
      <c r="A23" s="18" t="s">
        <v>479</v>
      </c>
      <c r="B23" s="19">
        <v>934</v>
      </c>
      <c r="C23" s="19">
        <v>110</v>
      </c>
      <c r="D23" s="20">
        <v>0.1178</v>
      </c>
      <c r="E23" s="19">
        <v>87</v>
      </c>
    </row>
    <row r="24" spans="1:5" s="14" customFormat="1">
      <c r="A24" s="18" t="s">
        <v>199</v>
      </c>
      <c r="B24" s="19">
        <v>1057</v>
      </c>
      <c r="C24" s="19">
        <v>178</v>
      </c>
      <c r="D24" s="20">
        <v>0.16839999999999999</v>
      </c>
      <c r="E24" s="19">
        <v>125</v>
      </c>
    </row>
    <row r="25" spans="1:5" s="14" customFormat="1">
      <c r="A25" s="18" t="s">
        <v>200</v>
      </c>
      <c r="B25" s="19">
        <v>749</v>
      </c>
      <c r="C25" s="19">
        <v>64</v>
      </c>
      <c r="D25" s="20">
        <v>8.5400000000000004E-2</v>
      </c>
      <c r="E25" s="19">
        <v>48</v>
      </c>
    </row>
    <row r="26" spans="1:5" s="14" customFormat="1">
      <c r="A26" s="18" t="s">
        <v>201</v>
      </c>
      <c r="B26" s="19">
        <v>947</v>
      </c>
      <c r="C26" s="19">
        <v>58</v>
      </c>
      <c r="D26" s="20">
        <v>6.1199999999999997E-2</v>
      </c>
      <c r="E26" s="19">
        <v>45</v>
      </c>
    </row>
    <row r="27" spans="1:5" s="14" customFormat="1">
      <c r="A27" s="18" t="s">
        <v>202</v>
      </c>
      <c r="B27" s="19">
        <v>1794</v>
      </c>
      <c r="C27" s="19">
        <v>239</v>
      </c>
      <c r="D27" s="20">
        <v>0.13320000000000001</v>
      </c>
      <c r="E27" s="19">
        <v>183</v>
      </c>
    </row>
    <row r="28" spans="1:5" s="14" customFormat="1">
      <c r="A28" s="18" t="s">
        <v>203</v>
      </c>
      <c r="B28" s="19">
        <v>1067</v>
      </c>
      <c r="C28" s="19">
        <v>150</v>
      </c>
      <c r="D28" s="20">
        <v>0.1406</v>
      </c>
      <c r="E28" s="19">
        <v>111</v>
      </c>
    </row>
    <row r="29" spans="1:5" s="14" customFormat="1">
      <c r="A29" s="18" t="s">
        <v>204</v>
      </c>
      <c r="B29" s="19">
        <v>513</v>
      </c>
      <c r="C29" s="19">
        <v>58</v>
      </c>
      <c r="D29" s="20">
        <v>0.11310000000000001</v>
      </c>
      <c r="E29" s="19">
        <v>46</v>
      </c>
    </row>
    <row r="30" spans="1:5" s="14" customFormat="1">
      <c r="A30" s="18" t="s">
        <v>480</v>
      </c>
      <c r="B30" s="19">
        <v>2076</v>
      </c>
      <c r="C30" s="19">
        <v>238</v>
      </c>
      <c r="D30" s="20">
        <v>0.11459999999999999</v>
      </c>
      <c r="E30" s="19">
        <v>180</v>
      </c>
    </row>
    <row r="31" spans="1:5" s="14" customFormat="1">
      <c r="A31" s="18" t="s">
        <v>205</v>
      </c>
      <c r="B31" s="19">
        <v>1082</v>
      </c>
      <c r="C31" s="19">
        <v>99</v>
      </c>
      <c r="D31" s="20">
        <v>9.1499999999999998E-2</v>
      </c>
      <c r="E31" s="19">
        <v>77</v>
      </c>
    </row>
    <row r="32" spans="1:5" s="14" customFormat="1">
      <c r="A32" s="18" t="s">
        <v>206</v>
      </c>
      <c r="B32" s="19">
        <v>1267</v>
      </c>
      <c r="C32" s="19">
        <v>177</v>
      </c>
      <c r="D32" s="20">
        <v>0.13969999999999999</v>
      </c>
      <c r="E32" s="19">
        <v>135</v>
      </c>
    </row>
    <row r="33" spans="1:5" s="14" customFormat="1">
      <c r="A33" s="18" t="s">
        <v>207</v>
      </c>
      <c r="B33" s="19">
        <v>1290</v>
      </c>
      <c r="C33" s="19">
        <v>177</v>
      </c>
      <c r="D33" s="20">
        <v>0.13719999999999999</v>
      </c>
      <c r="E33" s="19">
        <v>125</v>
      </c>
    </row>
    <row r="34" spans="1:5" s="14" customFormat="1">
      <c r="A34" s="18" t="s">
        <v>208</v>
      </c>
      <c r="B34" s="19">
        <v>992</v>
      </c>
      <c r="C34" s="19">
        <v>155</v>
      </c>
      <c r="D34" s="20">
        <v>0.15629999999999999</v>
      </c>
      <c r="E34" s="19">
        <v>112</v>
      </c>
    </row>
    <row r="35" spans="1:5" s="14" customFormat="1">
      <c r="A35" s="18" t="s">
        <v>481</v>
      </c>
      <c r="B35" s="19">
        <v>1448</v>
      </c>
      <c r="C35" s="19">
        <v>167</v>
      </c>
      <c r="D35" s="20">
        <v>0.1153</v>
      </c>
      <c r="E35" s="19">
        <v>137</v>
      </c>
    </row>
    <row r="36" spans="1:5" s="14" customFormat="1">
      <c r="A36" s="18" t="s">
        <v>718</v>
      </c>
      <c r="B36" s="19">
        <v>1085</v>
      </c>
      <c r="C36" s="19">
        <v>164</v>
      </c>
      <c r="D36" s="20">
        <v>0.1512</v>
      </c>
      <c r="E36" s="19">
        <v>141</v>
      </c>
    </row>
    <row r="37" spans="1:5" s="14" customFormat="1">
      <c r="A37" s="18" t="s">
        <v>209</v>
      </c>
      <c r="B37" s="19">
        <v>1461</v>
      </c>
      <c r="C37" s="19">
        <v>149</v>
      </c>
      <c r="D37" s="20">
        <v>0.10199999999999999</v>
      </c>
      <c r="E37" s="19">
        <v>116</v>
      </c>
    </row>
    <row r="38" spans="1:5" s="14" customFormat="1">
      <c r="A38" s="18" t="s">
        <v>210</v>
      </c>
      <c r="B38" s="19">
        <v>865</v>
      </c>
      <c r="C38" s="19">
        <v>78</v>
      </c>
      <c r="D38" s="20">
        <v>9.0200000000000002E-2</v>
      </c>
      <c r="E38" s="19">
        <v>64</v>
      </c>
    </row>
    <row r="39" spans="1:5" s="14" customFormat="1">
      <c r="A39" s="18" t="s">
        <v>482</v>
      </c>
      <c r="B39" s="19">
        <v>944</v>
      </c>
      <c r="C39" s="19">
        <v>106</v>
      </c>
      <c r="D39" s="20">
        <v>0.1123</v>
      </c>
      <c r="E39" s="19">
        <v>75</v>
      </c>
    </row>
    <row r="40" spans="1:5" s="14" customFormat="1">
      <c r="A40" s="18" t="s">
        <v>211</v>
      </c>
      <c r="B40" s="19">
        <v>1205</v>
      </c>
      <c r="C40" s="19">
        <v>110</v>
      </c>
      <c r="D40" s="20">
        <v>9.1300000000000006E-2</v>
      </c>
      <c r="E40" s="19">
        <v>83</v>
      </c>
    </row>
    <row r="41" spans="1:5" s="22" customFormat="1" ht="34.5" customHeight="1">
      <c r="A41" s="25" t="s">
        <v>214</v>
      </c>
      <c r="B41" s="23">
        <f>SUM(B7:B40)</f>
        <v>35188</v>
      </c>
      <c r="C41" s="23">
        <f>SUM(C7:C40)</f>
        <v>4612</v>
      </c>
      <c r="D41" s="24">
        <f>C41/B41</f>
        <v>0.13106740934409458</v>
      </c>
      <c r="E41" s="23">
        <f>SUM(E7:E40)</f>
        <v>3399</v>
      </c>
    </row>
    <row r="42" spans="1:5" s="22" customFormat="1" ht="34.5" customHeight="1">
      <c r="A42" s="25" t="s">
        <v>16</v>
      </c>
      <c r="B42" s="23">
        <f>SUM(, B41)</f>
        <v>35188</v>
      </c>
      <c r="C42" s="23">
        <f>SUM(, C41)</f>
        <v>4612</v>
      </c>
      <c r="D42" s="24">
        <f>C42/B42</f>
        <v>0.13106740934409458</v>
      </c>
      <c r="E42" s="23">
        <f>SUM(, E41)</f>
        <v>3399</v>
      </c>
    </row>
    <row r="43" spans="1:5" s="14" customFormat="1">
      <c r="A43" s="18" t="s">
        <v>17</v>
      </c>
      <c r="B43" s="18">
        <f>SUM(, B42)</f>
        <v>35188</v>
      </c>
      <c r="C43" s="18">
        <f>SUM(, C42)</f>
        <v>4612</v>
      </c>
      <c r="D43" s="26">
        <f>C43/B43</f>
        <v>0.13106740934409458</v>
      </c>
      <c r="E43" s="18">
        <f>SUM(, E42)</f>
        <v>3399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41" max="16383" man="1"/>
    <brk id="42" max="16383" man="1"/>
    <brk id="43" max="16383" man="1"/>
  </rowBreaks>
  <colBreaks count="1" manualBreakCount="1">
    <brk id="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R32"/>
  <sheetViews>
    <sheetView workbookViewId="0">
      <pane xSplit="4" ySplit="6" topLeftCell="E7" activePane="bottomRight" state="frozen"/>
      <selection pane="topRight" activeCell="G1" sqref="G1"/>
      <selection pane="bottomLeft" activeCell="A7" sqref="A7"/>
      <selection pane="bottomRight" activeCell="N24" sqref="N24"/>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46</v>
      </c>
      <c r="F4" s="47"/>
      <c r="G4" s="47"/>
      <c r="H4" s="47"/>
      <c r="I4" s="47"/>
      <c r="J4" s="47"/>
      <c r="K4" s="47"/>
      <c r="L4" s="47"/>
      <c r="M4" s="47"/>
      <c r="N4" s="47"/>
      <c r="O4" s="47"/>
      <c r="P4" s="47"/>
      <c r="Q4" s="47"/>
      <c r="R4" s="47"/>
    </row>
    <row r="5" spans="1:18" ht="25.5" customHeight="1">
      <c r="E5" s="49" t="s">
        <v>46</v>
      </c>
      <c r="F5" s="49"/>
      <c r="G5" s="49"/>
      <c r="H5" s="49"/>
      <c r="I5" s="49"/>
      <c r="J5" s="49"/>
      <c r="K5" s="49"/>
      <c r="L5" s="49"/>
      <c r="M5" s="49"/>
      <c r="N5" s="49"/>
      <c r="O5" s="49"/>
      <c r="P5" s="49"/>
      <c r="Q5" s="49"/>
      <c r="R5" s="49"/>
    </row>
    <row r="6" spans="1:18" s="12" customFormat="1" ht="150" customHeight="1">
      <c r="B6" s="13" t="s">
        <v>7</v>
      </c>
      <c r="C6" s="13" t="s">
        <v>8</v>
      </c>
      <c r="D6" s="13" t="s">
        <v>9</v>
      </c>
      <c r="E6" s="21" t="s">
        <v>47</v>
      </c>
      <c r="F6" s="21" t="s">
        <v>48</v>
      </c>
    </row>
    <row r="7" spans="1:18">
      <c r="A7" s="15" t="s">
        <v>24</v>
      </c>
      <c r="B7" s="16">
        <v>768</v>
      </c>
      <c r="C7" s="16">
        <v>180</v>
      </c>
      <c r="D7" s="17">
        <v>0.2344</v>
      </c>
      <c r="E7" s="16">
        <v>62</v>
      </c>
      <c r="F7" s="16">
        <v>115</v>
      </c>
    </row>
    <row r="8" spans="1:18" s="14" customFormat="1">
      <c r="A8" s="18" t="s">
        <v>25</v>
      </c>
      <c r="B8" s="19">
        <v>825</v>
      </c>
      <c r="C8" s="19">
        <v>184</v>
      </c>
      <c r="D8" s="20">
        <v>0.223</v>
      </c>
      <c r="E8" s="19">
        <v>58</v>
      </c>
      <c r="F8" s="19">
        <v>123</v>
      </c>
    </row>
    <row r="9" spans="1:18" s="14" customFormat="1">
      <c r="A9" s="18" t="s">
        <v>26</v>
      </c>
      <c r="B9" s="19">
        <v>1178</v>
      </c>
      <c r="C9" s="19">
        <v>141</v>
      </c>
      <c r="D9" s="20">
        <v>0.1197</v>
      </c>
      <c r="E9" s="19">
        <v>50</v>
      </c>
      <c r="F9" s="19">
        <v>89</v>
      </c>
    </row>
    <row r="10" spans="1:18" s="14" customFormat="1">
      <c r="A10" s="18" t="s">
        <v>27</v>
      </c>
      <c r="B10" s="19">
        <v>851</v>
      </c>
      <c r="C10" s="19">
        <v>140</v>
      </c>
      <c r="D10" s="20">
        <v>0.16450000000000001</v>
      </c>
      <c r="E10" s="19">
        <v>54</v>
      </c>
      <c r="F10" s="19">
        <v>85</v>
      </c>
    </row>
    <row r="11" spans="1:18" s="14" customFormat="1">
      <c r="A11" s="18" t="s">
        <v>28</v>
      </c>
      <c r="B11" s="19">
        <v>966</v>
      </c>
      <c r="C11" s="19">
        <v>167</v>
      </c>
      <c r="D11" s="20">
        <v>0.1729</v>
      </c>
      <c r="E11" s="19">
        <v>59</v>
      </c>
      <c r="F11" s="19">
        <v>104</v>
      </c>
    </row>
    <row r="12" spans="1:18" s="14" customFormat="1">
      <c r="A12" s="18" t="s">
        <v>29</v>
      </c>
      <c r="B12" s="19">
        <v>1355</v>
      </c>
      <c r="C12" s="19">
        <v>274</v>
      </c>
      <c r="D12" s="20">
        <v>0.20219999999999999</v>
      </c>
      <c r="E12" s="19">
        <v>117</v>
      </c>
      <c r="F12" s="19">
        <v>153</v>
      </c>
    </row>
    <row r="13" spans="1:18" s="14" customFormat="1">
      <c r="A13" s="18" t="s">
        <v>30</v>
      </c>
      <c r="B13" s="19">
        <v>987</v>
      </c>
      <c r="C13" s="19">
        <v>204</v>
      </c>
      <c r="D13" s="20">
        <v>0.20669999999999999</v>
      </c>
      <c r="E13" s="19">
        <v>83</v>
      </c>
      <c r="F13" s="19">
        <v>119</v>
      </c>
    </row>
    <row r="14" spans="1:18" s="14" customFormat="1">
      <c r="A14" s="18" t="s">
        <v>31</v>
      </c>
      <c r="B14" s="19">
        <v>1055</v>
      </c>
      <c r="C14" s="19">
        <v>251</v>
      </c>
      <c r="D14" s="20">
        <v>0.2379</v>
      </c>
      <c r="E14" s="19">
        <v>79</v>
      </c>
      <c r="F14" s="19">
        <v>171</v>
      </c>
    </row>
    <row r="15" spans="1:18" s="14" customFormat="1">
      <c r="A15" s="18" t="s">
        <v>32</v>
      </c>
      <c r="B15" s="19">
        <v>875</v>
      </c>
      <c r="C15" s="19">
        <v>171</v>
      </c>
      <c r="D15" s="20">
        <v>0.19539999999999999</v>
      </c>
      <c r="E15" s="19">
        <v>50</v>
      </c>
      <c r="F15" s="19">
        <v>118</v>
      </c>
    </row>
    <row r="16" spans="1:18" s="14" customFormat="1">
      <c r="A16" s="18" t="s">
        <v>33</v>
      </c>
      <c r="B16" s="19">
        <v>787</v>
      </c>
      <c r="C16" s="19">
        <v>100</v>
      </c>
      <c r="D16" s="20">
        <v>0.12709999999999999</v>
      </c>
      <c r="E16" s="19">
        <v>35</v>
      </c>
      <c r="F16" s="19">
        <v>62</v>
      </c>
    </row>
    <row r="17" spans="1:6" s="14" customFormat="1">
      <c r="A17" s="18" t="s">
        <v>34</v>
      </c>
      <c r="B17" s="19">
        <v>746</v>
      </c>
      <c r="C17" s="19">
        <v>213</v>
      </c>
      <c r="D17" s="20">
        <v>0.28549999999999998</v>
      </c>
      <c r="E17" s="19">
        <v>75</v>
      </c>
      <c r="F17" s="19">
        <v>135</v>
      </c>
    </row>
    <row r="18" spans="1:6" s="14" customFormat="1">
      <c r="A18" s="18" t="s">
        <v>35</v>
      </c>
      <c r="B18" s="19">
        <v>1142</v>
      </c>
      <c r="C18" s="19">
        <v>228</v>
      </c>
      <c r="D18" s="20">
        <v>0.1996</v>
      </c>
      <c r="E18" s="19">
        <v>83</v>
      </c>
      <c r="F18" s="19">
        <v>142</v>
      </c>
    </row>
    <row r="19" spans="1:6" s="14" customFormat="1">
      <c r="A19" s="18" t="s">
        <v>36</v>
      </c>
      <c r="B19" s="19">
        <v>1029</v>
      </c>
      <c r="C19" s="19">
        <v>155</v>
      </c>
      <c r="D19" s="20">
        <v>0.15060000000000001</v>
      </c>
      <c r="E19" s="19">
        <v>54</v>
      </c>
      <c r="F19" s="19">
        <v>100</v>
      </c>
    </row>
    <row r="20" spans="1:6" s="14" customFormat="1">
      <c r="A20" s="18" t="s">
        <v>37</v>
      </c>
      <c r="B20" s="19">
        <v>1256</v>
      </c>
      <c r="C20" s="19">
        <v>265</v>
      </c>
      <c r="D20" s="20">
        <v>0.21099999999999999</v>
      </c>
      <c r="E20" s="19">
        <v>90</v>
      </c>
      <c r="F20" s="19">
        <v>172</v>
      </c>
    </row>
    <row r="21" spans="1:6" s="14" customFormat="1">
      <c r="A21" s="18" t="s">
        <v>38</v>
      </c>
      <c r="B21" s="19">
        <v>905</v>
      </c>
      <c r="C21" s="19">
        <v>262</v>
      </c>
      <c r="D21" s="20">
        <v>0.28949999999999998</v>
      </c>
      <c r="E21" s="19">
        <v>86</v>
      </c>
      <c r="F21" s="19">
        <v>172</v>
      </c>
    </row>
    <row r="22" spans="1:6" s="14" customFormat="1">
      <c r="A22" s="18" t="s">
        <v>39</v>
      </c>
      <c r="B22" s="19">
        <v>673</v>
      </c>
      <c r="C22" s="19">
        <v>112</v>
      </c>
      <c r="D22" s="20">
        <v>0.16639999999999999</v>
      </c>
      <c r="E22" s="19">
        <v>49</v>
      </c>
      <c r="F22" s="19">
        <v>62</v>
      </c>
    </row>
    <row r="23" spans="1:6" s="14" customFormat="1">
      <c r="A23" s="18" t="s">
        <v>40</v>
      </c>
      <c r="B23" s="19">
        <v>986</v>
      </c>
      <c r="C23" s="19">
        <v>193</v>
      </c>
      <c r="D23" s="20">
        <v>0.19570000000000001</v>
      </c>
      <c r="E23" s="19">
        <v>80</v>
      </c>
      <c r="F23" s="19">
        <v>111</v>
      </c>
    </row>
    <row r="24" spans="1:6" s="14" customFormat="1">
      <c r="A24" s="18" t="s">
        <v>41</v>
      </c>
      <c r="B24" s="19">
        <v>246</v>
      </c>
      <c r="C24" s="19">
        <v>21</v>
      </c>
      <c r="D24" s="20">
        <v>8.5400000000000004E-2</v>
      </c>
      <c r="E24" s="19">
        <v>4</v>
      </c>
      <c r="F24" s="19">
        <v>17</v>
      </c>
    </row>
    <row r="25" spans="1:6" s="22" customFormat="1" ht="34.5" customHeight="1">
      <c r="A25" s="25" t="s">
        <v>49</v>
      </c>
      <c r="B25" s="23">
        <f>SUM(B7:B24)</f>
        <v>16630</v>
      </c>
      <c r="C25" s="23">
        <f>SUM(C7:C24)</f>
        <v>3261</v>
      </c>
      <c r="D25" s="24">
        <f>C25/B25</f>
        <v>0.19609140108238124</v>
      </c>
      <c r="E25" s="23">
        <f>SUM(E7:E24)</f>
        <v>1168</v>
      </c>
      <c r="F25" s="23">
        <f>SUM(F7:F24)</f>
        <v>2050</v>
      </c>
    </row>
    <row r="26" spans="1:6" s="14" customFormat="1">
      <c r="A26" s="18" t="s">
        <v>42</v>
      </c>
      <c r="B26" s="19">
        <v>399</v>
      </c>
      <c r="C26" s="19">
        <v>64</v>
      </c>
      <c r="D26" s="20">
        <v>0.16039999999999999</v>
      </c>
      <c r="E26" s="19">
        <v>27</v>
      </c>
      <c r="F26" s="19">
        <v>34</v>
      </c>
    </row>
    <row r="27" spans="1:6" s="14" customFormat="1">
      <c r="A27" s="18" t="s">
        <v>43</v>
      </c>
      <c r="B27" s="19">
        <v>956</v>
      </c>
      <c r="C27" s="19">
        <v>217</v>
      </c>
      <c r="D27" s="20">
        <v>0.22700000000000001</v>
      </c>
      <c r="E27" s="19">
        <v>38</v>
      </c>
      <c r="F27" s="19">
        <v>172</v>
      </c>
    </row>
    <row r="28" spans="1:6" s="14" customFormat="1">
      <c r="A28" s="18" t="s">
        <v>44</v>
      </c>
      <c r="B28" s="19">
        <v>253</v>
      </c>
      <c r="C28" s="19">
        <v>38</v>
      </c>
      <c r="D28" s="20">
        <v>0.1502</v>
      </c>
      <c r="E28" s="19">
        <v>8</v>
      </c>
      <c r="F28" s="19">
        <v>29</v>
      </c>
    </row>
    <row r="29" spans="1:6" s="14" customFormat="1">
      <c r="A29" s="18" t="s">
        <v>45</v>
      </c>
      <c r="B29" s="19">
        <v>914</v>
      </c>
      <c r="C29" s="19">
        <v>129</v>
      </c>
      <c r="D29" s="20">
        <v>0.1411</v>
      </c>
      <c r="E29" s="19">
        <v>58</v>
      </c>
      <c r="F29" s="19">
        <v>69</v>
      </c>
    </row>
    <row r="30" spans="1:6" s="22" customFormat="1" ht="34.5" customHeight="1">
      <c r="A30" s="25" t="s">
        <v>50</v>
      </c>
      <c r="B30" s="23">
        <f>SUM(B26:B29)</f>
        <v>2522</v>
      </c>
      <c r="C30" s="23">
        <f>SUM(C26:C29)</f>
        <v>448</v>
      </c>
      <c r="D30" s="24">
        <f>C30/B30</f>
        <v>0.17763679619349723</v>
      </c>
      <c r="E30" s="23">
        <f>SUM(E26:E29)</f>
        <v>131</v>
      </c>
      <c r="F30" s="23">
        <f>SUM(F26:F29)</f>
        <v>304</v>
      </c>
    </row>
    <row r="31" spans="1:6" s="22" customFormat="1" ht="34.5" customHeight="1">
      <c r="A31" s="25" t="s">
        <v>16</v>
      </c>
      <c r="B31" s="23">
        <f>SUM(, B25, B30)</f>
        <v>19152</v>
      </c>
      <c r="C31" s="23">
        <f>SUM(, C25, C30)</f>
        <v>3709</v>
      </c>
      <c r="D31" s="24">
        <f>C31/B31</f>
        <v>0.19366123642439431</v>
      </c>
      <c r="E31" s="23">
        <f>SUM(, E25, E30)</f>
        <v>1299</v>
      </c>
      <c r="F31" s="23">
        <f>SUM(, F25, F30)</f>
        <v>2354</v>
      </c>
    </row>
    <row r="32" spans="1:6" s="14" customFormat="1">
      <c r="A32" s="18" t="s">
        <v>17</v>
      </c>
      <c r="B32" s="18">
        <f>SUM(, B31)</f>
        <v>19152</v>
      </c>
      <c r="C32" s="18">
        <f>SUM(, C31)</f>
        <v>3709</v>
      </c>
      <c r="D32" s="26">
        <f>C32/B32</f>
        <v>0.19366123642439431</v>
      </c>
      <c r="E32" s="18">
        <f>SUM(, E31)</f>
        <v>1299</v>
      </c>
      <c r="F32" s="18">
        <f>SUM(, F31)</f>
        <v>2354</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25" max="16383" man="1"/>
    <brk id="30" max="16383" man="1"/>
    <brk id="31" max="16383" man="1"/>
    <brk id="32" max="16383" man="1"/>
  </rowBreaks>
  <colBreaks count="2" manualBreakCount="2">
    <brk id="5" max="1048575" man="1"/>
    <brk id="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168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725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tabColor rgb="FFFF0000"/>
  </sheetPr>
  <dimension ref="A1:T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727</v>
      </c>
      <c r="F4" s="47"/>
      <c r="G4" s="47"/>
      <c r="H4" s="47"/>
      <c r="I4" s="47"/>
      <c r="J4" s="47"/>
      <c r="K4" s="47"/>
      <c r="L4" s="47"/>
      <c r="M4" s="47"/>
      <c r="N4" s="47"/>
      <c r="O4" s="47"/>
      <c r="P4" s="47"/>
      <c r="Q4" s="47"/>
      <c r="R4" s="47"/>
      <c r="S4" s="47"/>
      <c r="T4" s="47"/>
    </row>
    <row r="5" spans="1:20" ht="25.5" customHeight="1">
      <c r="E5" s="49" t="s">
        <v>727</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728</v>
      </c>
      <c r="F6" s="21" t="s">
        <v>729</v>
      </c>
      <c r="G6" s="21" t="s">
        <v>730</v>
      </c>
      <c r="H6" s="21" t="s">
        <v>731</v>
      </c>
    </row>
    <row r="7" spans="1:20">
      <c r="A7" s="15" t="s">
        <v>185</v>
      </c>
      <c r="B7" s="16">
        <v>814</v>
      </c>
      <c r="C7" s="16">
        <v>190</v>
      </c>
      <c r="D7" s="17">
        <v>0.2334</v>
      </c>
      <c r="E7" s="16">
        <v>119</v>
      </c>
      <c r="F7" s="16">
        <v>119</v>
      </c>
      <c r="G7" s="16">
        <v>116</v>
      </c>
      <c r="H7" s="16">
        <v>127</v>
      </c>
    </row>
    <row r="8" spans="1:20" s="14" customFormat="1">
      <c r="A8" s="18" t="s">
        <v>186</v>
      </c>
      <c r="B8" s="19">
        <v>925</v>
      </c>
      <c r="C8" s="19">
        <v>109</v>
      </c>
      <c r="D8" s="20">
        <v>0.1178</v>
      </c>
      <c r="E8" s="19">
        <v>81</v>
      </c>
      <c r="F8" s="19">
        <v>79</v>
      </c>
      <c r="G8" s="19">
        <v>75</v>
      </c>
      <c r="H8" s="19">
        <v>81</v>
      </c>
    </row>
    <row r="9" spans="1:20" s="14" customFormat="1">
      <c r="A9" s="18" t="s">
        <v>187</v>
      </c>
      <c r="B9" s="19">
        <v>1232</v>
      </c>
      <c r="C9" s="19">
        <v>133</v>
      </c>
      <c r="D9" s="20">
        <v>0.108</v>
      </c>
      <c r="E9" s="19">
        <v>93</v>
      </c>
      <c r="F9" s="19">
        <v>95</v>
      </c>
      <c r="G9" s="19">
        <v>88</v>
      </c>
      <c r="H9" s="19">
        <v>95</v>
      </c>
    </row>
    <row r="10" spans="1:20" s="14" customFormat="1">
      <c r="A10" s="18" t="s">
        <v>188</v>
      </c>
      <c r="B10" s="19">
        <v>478</v>
      </c>
      <c r="C10" s="19">
        <v>85</v>
      </c>
      <c r="D10" s="20">
        <v>0.17780000000000001</v>
      </c>
      <c r="E10" s="19">
        <v>50</v>
      </c>
      <c r="F10" s="19">
        <v>57</v>
      </c>
      <c r="G10" s="19">
        <v>50</v>
      </c>
      <c r="H10" s="19">
        <v>49</v>
      </c>
    </row>
    <row r="11" spans="1:20" s="14" customFormat="1">
      <c r="A11" s="18" t="s">
        <v>189</v>
      </c>
      <c r="B11" s="19">
        <v>988</v>
      </c>
      <c r="C11" s="19">
        <v>165</v>
      </c>
      <c r="D11" s="20">
        <v>0.16700000000000001</v>
      </c>
      <c r="E11" s="19">
        <v>94</v>
      </c>
      <c r="F11" s="19">
        <v>98</v>
      </c>
      <c r="G11" s="19">
        <v>92</v>
      </c>
      <c r="H11" s="19">
        <v>93</v>
      </c>
    </row>
    <row r="12" spans="1:20" s="14" customFormat="1">
      <c r="A12" s="18" t="s">
        <v>190</v>
      </c>
      <c r="B12" s="19">
        <v>1001</v>
      </c>
      <c r="C12" s="19">
        <v>157</v>
      </c>
      <c r="D12" s="20">
        <v>0.15679999999999999</v>
      </c>
      <c r="E12" s="19">
        <v>103</v>
      </c>
      <c r="F12" s="19">
        <v>108</v>
      </c>
      <c r="G12" s="19">
        <v>106</v>
      </c>
      <c r="H12" s="19">
        <v>106</v>
      </c>
    </row>
    <row r="13" spans="1:20" s="14" customFormat="1">
      <c r="A13" s="18" t="s">
        <v>191</v>
      </c>
      <c r="B13" s="19">
        <v>1123</v>
      </c>
      <c r="C13" s="19">
        <v>250</v>
      </c>
      <c r="D13" s="20">
        <v>0.22259999999999999</v>
      </c>
      <c r="E13" s="19">
        <v>146</v>
      </c>
      <c r="F13" s="19">
        <v>158</v>
      </c>
      <c r="G13" s="19">
        <v>143</v>
      </c>
      <c r="H13" s="19">
        <v>145</v>
      </c>
    </row>
    <row r="14" spans="1:20" s="14" customFormat="1">
      <c r="A14" s="18" t="s">
        <v>192</v>
      </c>
      <c r="B14" s="19">
        <v>1187</v>
      </c>
      <c r="C14" s="19">
        <v>237</v>
      </c>
      <c r="D14" s="20">
        <v>0.19969999999999999</v>
      </c>
      <c r="E14" s="19">
        <v>162</v>
      </c>
      <c r="F14" s="19">
        <v>162</v>
      </c>
      <c r="G14" s="19">
        <v>158</v>
      </c>
      <c r="H14" s="19">
        <v>163</v>
      </c>
    </row>
    <row r="15" spans="1:20" s="14" customFormat="1">
      <c r="A15" s="18" t="s">
        <v>193</v>
      </c>
      <c r="B15" s="19">
        <v>739</v>
      </c>
      <c r="C15" s="19">
        <v>125</v>
      </c>
      <c r="D15" s="20">
        <v>0.1691</v>
      </c>
      <c r="E15" s="19">
        <v>75</v>
      </c>
      <c r="F15" s="19">
        <v>81</v>
      </c>
      <c r="G15" s="19">
        <v>76</v>
      </c>
      <c r="H15" s="19">
        <v>84</v>
      </c>
    </row>
    <row r="16" spans="1:20" s="14" customFormat="1">
      <c r="A16" s="18" t="s">
        <v>194</v>
      </c>
      <c r="B16" s="19">
        <v>812</v>
      </c>
      <c r="C16" s="19">
        <v>120</v>
      </c>
      <c r="D16" s="20">
        <v>0.14779999999999999</v>
      </c>
      <c r="E16" s="19">
        <v>79</v>
      </c>
      <c r="F16" s="19">
        <v>75</v>
      </c>
      <c r="G16" s="19">
        <v>75</v>
      </c>
      <c r="H16" s="19">
        <v>81</v>
      </c>
    </row>
    <row r="17" spans="1:8" s="14" customFormat="1">
      <c r="A17" s="18" t="s">
        <v>510</v>
      </c>
      <c r="B17" s="19">
        <v>1052</v>
      </c>
      <c r="C17" s="19">
        <v>135</v>
      </c>
      <c r="D17" s="20">
        <v>0.1283</v>
      </c>
      <c r="E17" s="19">
        <v>79</v>
      </c>
      <c r="F17" s="19">
        <v>80</v>
      </c>
      <c r="G17" s="19">
        <v>75</v>
      </c>
      <c r="H17" s="19">
        <v>84</v>
      </c>
    </row>
    <row r="18" spans="1:8" s="14" customFormat="1">
      <c r="A18" s="18" t="s">
        <v>478</v>
      </c>
      <c r="B18" s="19">
        <v>1125</v>
      </c>
      <c r="C18" s="19">
        <v>83</v>
      </c>
      <c r="D18" s="20">
        <v>7.3800000000000004E-2</v>
      </c>
      <c r="E18" s="19">
        <v>51</v>
      </c>
      <c r="F18" s="19">
        <v>58</v>
      </c>
      <c r="G18" s="19">
        <v>49</v>
      </c>
      <c r="H18" s="19">
        <v>51</v>
      </c>
    </row>
    <row r="19" spans="1:8" s="14" customFormat="1">
      <c r="A19" s="18" t="s">
        <v>195</v>
      </c>
      <c r="B19" s="19">
        <v>424</v>
      </c>
      <c r="C19" s="19">
        <v>49</v>
      </c>
      <c r="D19" s="20">
        <v>0.11559999999999999</v>
      </c>
      <c r="E19" s="19">
        <v>33</v>
      </c>
      <c r="F19" s="19">
        <v>34</v>
      </c>
      <c r="G19" s="19">
        <v>33</v>
      </c>
      <c r="H19" s="19">
        <v>32</v>
      </c>
    </row>
    <row r="20" spans="1:8" s="14" customFormat="1">
      <c r="A20" s="18" t="s">
        <v>196</v>
      </c>
      <c r="B20" s="19">
        <v>362</v>
      </c>
      <c r="C20" s="19">
        <v>67</v>
      </c>
      <c r="D20" s="20">
        <v>0.18509999999999999</v>
      </c>
      <c r="E20" s="19">
        <v>49</v>
      </c>
      <c r="F20" s="19">
        <v>48</v>
      </c>
      <c r="G20" s="19">
        <v>46</v>
      </c>
      <c r="H20" s="19">
        <v>51</v>
      </c>
    </row>
    <row r="21" spans="1:8" s="14" customFormat="1">
      <c r="A21" s="18" t="s">
        <v>197</v>
      </c>
      <c r="B21" s="19">
        <v>890</v>
      </c>
      <c r="C21" s="19">
        <v>90</v>
      </c>
      <c r="D21" s="20">
        <v>0.1011</v>
      </c>
      <c r="E21" s="19">
        <v>62</v>
      </c>
      <c r="F21" s="19">
        <v>69</v>
      </c>
      <c r="G21" s="19">
        <v>66</v>
      </c>
      <c r="H21" s="19">
        <v>65</v>
      </c>
    </row>
    <row r="22" spans="1:8" s="14" customFormat="1">
      <c r="A22" s="18" t="s">
        <v>198</v>
      </c>
      <c r="B22" s="19">
        <v>1260</v>
      </c>
      <c r="C22" s="19">
        <v>140</v>
      </c>
      <c r="D22" s="20">
        <v>0.1111</v>
      </c>
      <c r="E22" s="19">
        <v>95</v>
      </c>
      <c r="F22" s="19">
        <v>89</v>
      </c>
      <c r="G22" s="19">
        <v>83</v>
      </c>
      <c r="H22" s="19">
        <v>87</v>
      </c>
    </row>
    <row r="23" spans="1:8" s="14" customFormat="1">
      <c r="A23" s="18" t="s">
        <v>479</v>
      </c>
      <c r="B23" s="19">
        <v>934</v>
      </c>
      <c r="C23" s="19">
        <v>110</v>
      </c>
      <c r="D23" s="20">
        <v>0.1178</v>
      </c>
      <c r="E23" s="19">
        <v>76</v>
      </c>
      <c r="F23" s="19">
        <v>80</v>
      </c>
      <c r="G23" s="19">
        <v>76</v>
      </c>
      <c r="H23" s="19">
        <v>79</v>
      </c>
    </row>
    <row r="24" spans="1:8" s="14" customFormat="1">
      <c r="A24" s="18" t="s">
        <v>199</v>
      </c>
      <c r="B24" s="19">
        <v>1057</v>
      </c>
      <c r="C24" s="19">
        <v>178</v>
      </c>
      <c r="D24" s="20">
        <v>0.16839999999999999</v>
      </c>
      <c r="E24" s="19">
        <v>112</v>
      </c>
      <c r="F24" s="19">
        <v>112</v>
      </c>
      <c r="G24" s="19">
        <v>114</v>
      </c>
      <c r="H24" s="19">
        <v>122</v>
      </c>
    </row>
    <row r="25" spans="1:8" s="14" customFormat="1">
      <c r="A25" s="18" t="s">
        <v>200</v>
      </c>
      <c r="B25" s="19">
        <v>749</v>
      </c>
      <c r="C25" s="19">
        <v>64</v>
      </c>
      <c r="D25" s="20">
        <v>8.5400000000000004E-2</v>
      </c>
      <c r="E25" s="19">
        <v>43</v>
      </c>
      <c r="F25" s="19">
        <v>42</v>
      </c>
      <c r="G25" s="19">
        <v>43</v>
      </c>
      <c r="H25" s="19">
        <v>43</v>
      </c>
    </row>
    <row r="26" spans="1:8" s="14" customFormat="1">
      <c r="A26" s="18" t="s">
        <v>201</v>
      </c>
      <c r="B26" s="19">
        <v>947</v>
      </c>
      <c r="C26" s="19">
        <v>58</v>
      </c>
      <c r="D26" s="20">
        <v>6.1199999999999997E-2</v>
      </c>
      <c r="E26" s="19">
        <v>44</v>
      </c>
      <c r="F26" s="19">
        <v>44</v>
      </c>
      <c r="G26" s="19">
        <v>41</v>
      </c>
      <c r="H26" s="19">
        <v>40</v>
      </c>
    </row>
    <row r="27" spans="1:8" s="14" customFormat="1">
      <c r="A27" s="18" t="s">
        <v>202</v>
      </c>
      <c r="B27" s="19">
        <v>1794</v>
      </c>
      <c r="C27" s="19">
        <v>239</v>
      </c>
      <c r="D27" s="20">
        <v>0.13320000000000001</v>
      </c>
      <c r="E27" s="19">
        <v>173</v>
      </c>
      <c r="F27" s="19">
        <v>176</v>
      </c>
      <c r="G27" s="19">
        <v>171</v>
      </c>
      <c r="H27" s="19">
        <v>180</v>
      </c>
    </row>
    <row r="28" spans="1:8" s="14" customFormat="1">
      <c r="A28" s="18" t="s">
        <v>203</v>
      </c>
      <c r="B28" s="19">
        <v>1067</v>
      </c>
      <c r="C28" s="19">
        <v>150</v>
      </c>
      <c r="D28" s="20">
        <v>0.1406</v>
      </c>
      <c r="E28" s="19">
        <v>101</v>
      </c>
      <c r="F28" s="19">
        <v>102</v>
      </c>
      <c r="G28" s="19">
        <v>95</v>
      </c>
      <c r="H28" s="19">
        <v>106</v>
      </c>
    </row>
    <row r="29" spans="1:8" s="14" customFormat="1">
      <c r="A29" s="18" t="s">
        <v>204</v>
      </c>
      <c r="B29" s="19">
        <v>513</v>
      </c>
      <c r="C29" s="19">
        <v>58</v>
      </c>
      <c r="D29" s="20">
        <v>0.11310000000000001</v>
      </c>
      <c r="E29" s="19">
        <v>43</v>
      </c>
      <c r="F29" s="19">
        <v>45</v>
      </c>
      <c r="G29" s="19">
        <v>42</v>
      </c>
      <c r="H29" s="19">
        <v>46</v>
      </c>
    </row>
    <row r="30" spans="1:8" s="14" customFormat="1">
      <c r="A30" s="18" t="s">
        <v>480</v>
      </c>
      <c r="B30" s="19">
        <v>2076</v>
      </c>
      <c r="C30" s="19">
        <v>238</v>
      </c>
      <c r="D30" s="20">
        <v>0.11459999999999999</v>
      </c>
      <c r="E30" s="19">
        <v>152</v>
      </c>
      <c r="F30" s="19">
        <v>163</v>
      </c>
      <c r="G30" s="19">
        <v>149</v>
      </c>
      <c r="H30" s="19">
        <v>153</v>
      </c>
    </row>
    <row r="31" spans="1:8" s="14" customFormat="1">
      <c r="A31" s="18" t="s">
        <v>205</v>
      </c>
      <c r="B31" s="19">
        <v>1082</v>
      </c>
      <c r="C31" s="19">
        <v>99</v>
      </c>
      <c r="D31" s="20">
        <v>9.1499999999999998E-2</v>
      </c>
      <c r="E31" s="19">
        <v>71</v>
      </c>
      <c r="F31" s="19">
        <v>72</v>
      </c>
      <c r="G31" s="19">
        <v>72</v>
      </c>
      <c r="H31" s="19">
        <v>73</v>
      </c>
    </row>
    <row r="32" spans="1:8" s="14" customFormat="1">
      <c r="A32" s="18" t="s">
        <v>206</v>
      </c>
      <c r="B32" s="19">
        <v>1267</v>
      </c>
      <c r="C32" s="19">
        <v>177</v>
      </c>
      <c r="D32" s="20">
        <v>0.13969999999999999</v>
      </c>
      <c r="E32" s="19">
        <v>119</v>
      </c>
      <c r="F32" s="19">
        <v>122</v>
      </c>
      <c r="G32" s="19">
        <v>118</v>
      </c>
      <c r="H32" s="19">
        <v>125</v>
      </c>
    </row>
    <row r="33" spans="1:8" s="14" customFormat="1">
      <c r="A33" s="18" t="s">
        <v>207</v>
      </c>
      <c r="B33" s="19">
        <v>1290</v>
      </c>
      <c r="C33" s="19">
        <v>177</v>
      </c>
      <c r="D33" s="20">
        <v>0.13719999999999999</v>
      </c>
      <c r="E33" s="19">
        <v>124</v>
      </c>
      <c r="F33" s="19">
        <v>131</v>
      </c>
      <c r="G33" s="19">
        <v>121</v>
      </c>
      <c r="H33" s="19">
        <v>125</v>
      </c>
    </row>
    <row r="34" spans="1:8" s="14" customFormat="1">
      <c r="A34" s="18" t="s">
        <v>208</v>
      </c>
      <c r="B34" s="19">
        <v>992</v>
      </c>
      <c r="C34" s="19">
        <v>155</v>
      </c>
      <c r="D34" s="20">
        <v>0.15629999999999999</v>
      </c>
      <c r="E34" s="19">
        <v>101</v>
      </c>
      <c r="F34" s="19">
        <v>108</v>
      </c>
      <c r="G34" s="19">
        <v>102</v>
      </c>
      <c r="H34" s="19">
        <v>111</v>
      </c>
    </row>
    <row r="35" spans="1:8" s="14" customFormat="1">
      <c r="A35" s="18" t="s">
        <v>481</v>
      </c>
      <c r="B35" s="19">
        <v>1448</v>
      </c>
      <c r="C35" s="19">
        <v>167</v>
      </c>
      <c r="D35" s="20">
        <v>0.1153</v>
      </c>
      <c r="E35" s="19">
        <v>112</v>
      </c>
      <c r="F35" s="19">
        <v>119</v>
      </c>
      <c r="G35" s="19">
        <v>109</v>
      </c>
      <c r="H35" s="19">
        <v>109</v>
      </c>
    </row>
    <row r="36" spans="1:8" s="14" customFormat="1">
      <c r="A36" s="18" t="s">
        <v>718</v>
      </c>
      <c r="B36" s="19">
        <v>1085</v>
      </c>
      <c r="C36" s="19">
        <v>164</v>
      </c>
      <c r="D36" s="20">
        <v>0.1512</v>
      </c>
      <c r="E36" s="19">
        <v>122</v>
      </c>
      <c r="F36" s="19">
        <v>128</v>
      </c>
      <c r="G36" s="19">
        <v>119</v>
      </c>
      <c r="H36" s="19">
        <v>127</v>
      </c>
    </row>
    <row r="37" spans="1:8" s="14" customFormat="1">
      <c r="A37" s="18" t="s">
        <v>209</v>
      </c>
      <c r="B37" s="19">
        <v>1461</v>
      </c>
      <c r="C37" s="19">
        <v>149</v>
      </c>
      <c r="D37" s="20">
        <v>0.10199999999999999</v>
      </c>
      <c r="E37" s="19">
        <v>106</v>
      </c>
      <c r="F37" s="19">
        <v>109</v>
      </c>
      <c r="G37" s="19">
        <v>106</v>
      </c>
      <c r="H37" s="19">
        <v>108</v>
      </c>
    </row>
    <row r="38" spans="1:8" s="14" customFormat="1">
      <c r="A38" s="18" t="s">
        <v>210</v>
      </c>
      <c r="B38" s="19">
        <v>865</v>
      </c>
      <c r="C38" s="19">
        <v>78</v>
      </c>
      <c r="D38" s="20">
        <v>9.0200000000000002E-2</v>
      </c>
      <c r="E38" s="19">
        <v>59</v>
      </c>
      <c r="F38" s="19">
        <v>57</v>
      </c>
      <c r="G38" s="19">
        <v>54</v>
      </c>
      <c r="H38" s="19">
        <v>55</v>
      </c>
    </row>
    <row r="39" spans="1:8" s="14" customFormat="1">
      <c r="A39" s="18" t="s">
        <v>482</v>
      </c>
      <c r="B39" s="19">
        <v>944</v>
      </c>
      <c r="C39" s="19">
        <v>106</v>
      </c>
      <c r="D39" s="20">
        <v>0.1123</v>
      </c>
      <c r="E39" s="19">
        <v>68</v>
      </c>
      <c r="F39" s="19">
        <v>72</v>
      </c>
      <c r="G39" s="19">
        <v>67</v>
      </c>
      <c r="H39" s="19">
        <v>72</v>
      </c>
    </row>
    <row r="40" spans="1:8" s="14" customFormat="1">
      <c r="A40" s="18" t="s">
        <v>211</v>
      </c>
      <c r="B40" s="19">
        <v>1205</v>
      </c>
      <c r="C40" s="19">
        <v>110</v>
      </c>
      <c r="D40" s="20">
        <v>9.1300000000000006E-2</v>
      </c>
      <c r="E40" s="19">
        <v>73</v>
      </c>
      <c r="F40" s="19">
        <v>73</v>
      </c>
      <c r="G40" s="19">
        <v>68</v>
      </c>
      <c r="H40" s="19">
        <v>72</v>
      </c>
    </row>
    <row r="41" spans="1:8" s="22" customFormat="1" ht="34.5" customHeight="1">
      <c r="A41" s="25" t="s">
        <v>214</v>
      </c>
      <c r="B41" s="23">
        <f>SUM(B7:B40)</f>
        <v>35188</v>
      </c>
      <c r="C41" s="23">
        <f>SUM(C7:C40)</f>
        <v>4612</v>
      </c>
      <c r="D41" s="24">
        <f>C41/B41</f>
        <v>0.13106740934409458</v>
      </c>
      <c r="E41" s="23">
        <f>SUM(E7:E40)</f>
        <v>3070</v>
      </c>
      <c r="F41" s="23">
        <f>SUM(F7:F40)</f>
        <v>3165</v>
      </c>
      <c r="G41" s="23">
        <f>SUM(G7:G40)</f>
        <v>2998</v>
      </c>
      <c r="H41" s="23">
        <f>SUM(H7:H40)</f>
        <v>3140</v>
      </c>
    </row>
    <row r="42" spans="1:8" s="22" customFormat="1" ht="34.5" customHeight="1">
      <c r="A42" s="25" t="s">
        <v>16</v>
      </c>
      <c r="B42" s="23">
        <f>SUM(, B41)</f>
        <v>35188</v>
      </c>
      <c r="C42" s="23">
        <f>SUM(, C41)</f>
        <v>4612</v>
      </c>
      <c r="D42" s="24">
        <f>C42/B42</f>
        <v>0.13106740934409458</v>
      </c>
      <c r="E42" s="23">
        <f t="shared" ref="E42:H43" si="0">SUM(, E41)</f>
        <v>3070</v>
      </c>
      <c r="F42" s="23">
        <f t="shared" si="0"/>
        <v>3165</v>
      </c>
      <c r="G42" s="23">
        <f t="shared" si="0"/>
        <v>2998</v>
      </c>
      <c r="H42" s="23">
        <f t="shared" si="0"/>
        <v>3140</v>
      </c>
    </row>
    <row r="43" spans="1:8" s="14" customFormat="1">
      <c r="A43" s="18" t="s">
        <v>17</v>
      </c>
      <c r="B43" s="18">
        <f>SUM(, B42)</f>
        <v>35188</v>
      </c>
      <c r="C43" s="18">
        <f>SUM(, C42)</f>
        <v>4612</v>
      </c>
      <c r="D43" s="26">
        <f>C43/B43</f>
        <v>0.13106740934409458</v>
      </c>
      <c r="E43" s="18">
        <f t="shared" si="0"/>
        <v>3070</v>
      </c>
      <c r="F43" s="18">
        <f t="shared" si="0"/>
        <v>3165</v>
      </c>
      <c r="G43" s="18">
        <f t="shared" si="0"/>
        <v>2998</v>
      </c>
      <c r="H43" s="18">
        <f t="shared" si="0"/>
        <v>3140</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41" max="16383" man="1"/>
    <brk id="42" max="16383" man="1"/>
    <brk id="43" max="16383" man="1"/>
  </rowBreaks>
  <colBreaks count="4" manualBreakCount="4">
    <brk id="5" max="1048575" man="1"/>
    <brk id="6" max="1048575" man="1"/>
    <brk id="7" max="1048575" man="1"/>
    <brk id="8" max="1048575" man="1"/>
  </colBreaks>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727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8">
    <tabColor rgb="FFFFFF00"/>
  </sheetPr>
  <dimension ref="A1:Q23"/>
  <sheetViews>
    <sheetView workbookViewId="0">
      <pane xSplit="4" ySplit="6" topLeftCell="E7" activePane="bottomRight" state="frozen"/>
      <selection pane="topRight" activeCell="G1" sqref="G1"/>
      <selection pane="bottomLeft" activeCell="A7" sqref="A7"/>
      <selection pane="bottomRight" activeCell="A16" sqref="A16:D23"/>
    </sheetView>
  </sheetViews>
  <sheetFormatPr defaultRowHeight="15"/>
  <cols>
    <col min="1" max="1" width="13.7109375" customWidth="1"/>
    <col min="2" max="3" width="6.7109375" customWidth="1"/>
    <col min="4" max="4" width="8.14062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732</v>
      </c>
      <c r="F4" s="47"/>
      <c r="G4" s="47"/>
      <c r="H4" s="47"/>
      <c r="I4" s="47"/>
      <c r="J4" s="47"/>
      <c r="K4" s="47"/>
      <c r="L4" s="47"/>
      <c r="M4" s="47"/>
      <c r="N4" s="47"/>
      <c r="O4" s="47"/>
      <c r="P4" s="47"/>
      <c r="Q4" s="47"/>
    </row>
    <row r="5" spans="1:17" ht="25.5" customHeight="1">
      <c r="E5" s="49" t="s">
        <v>732</v>
      </c>
      <c r="F5" s="49"/>
      <c r="G5" s="49"/>
      <c r="H5" s="49"/>
      <c r="I5" s="49"/>
      <c r="J5" s="49"/>
      <c r="K5" s="49"/>
      <c r="L5" s="49"/>
      <c r="M5" s="49"/>
      <c r="N5" s="49"/>
      <c r="O5" s="49"/>
      <c r="P5" s="49"/>
      <c r="Q5" s="49"/>
    </row>
    <row r="6" spans="1:17" s="12" customFormat="1" ht="150" customHeight="1">
      <c r="B6" s="13" t="s">
        <v>7</v>
      </c>
      <c r="C6" s="13" t="s">
        <v>8</v>
      </c>
      <c r="D6" s="13" t="s">
        <v>9</v>
      </c>
      <c r="E6" s="21" t="s">
        <v>733</v>
      </c>
    </row>
    <row r="7" spans="1:17">
      <c r="A7" s="15" t="s">
        <v>493</v>
      </c>
      <c r="B7" s="16">
        <v>796</v>
      </c>
      <c r="C7" s="16">
        <v>124</v>
      </c>
      <c r="D7" s="17">
        <v>0.15579999999999999</v>
      </c>
      <c r="E7" s="16">
        <v>90</v>
      </c>
    </row>
    <row r="8" spans="1:17" s="14" customFormat="1">
      <c r="A8" s="18" t="s">
        <v>11</v>
      </c>
      <c r="B8" s="19">
        <v>3059</v>
      </c>
      <c r="C8" s="19">
        <v>291</v>
      </c>
      <c r="D8" s="20">
        <v>9.5100000000000004E-2</v>
      </c>
      <c r="E8" s="19">
        <v>251</v>
      </c>
    </row>
    <row r="9" spans="1:17" s="14" customFormat="1">
      <c r="A9" s="18" t="s">
        <v>494</v>
      </c>
      <c r="B9" s="19">
        <v>993</v>
      </c>
      <c r="C9" s="19">
        <v>152</v>
      </c>
      <c r="D9" s="20">
        <v>0.15310000000000001</v>
      </c>
      <c r="E9" s="19">
        <v>132</v>
      </c>
    </row>
    <row r="10" spans="1:17" s="14" customFormat="1">
      <c r="A10" s="18" t="s">
        <v>495</v>
      </c>
      <c r="B10" s="19">
        <v>1325</v>
      </c>
      <c r="C10" s="19">
        <v>167</v>
      </c>
      <c r="D10" s="20">
        <v>0.126</v>
      </c>
      <c r="E10" s="19">
        <v>136</v>
      </c>
    </row>
    <row r="11" spans="1:17" s="14" customFormat="1">
      <c r="A11" s="18" t="s">
        <v>496</v>
      </c>
      <c r="B11" s="19">
        <v>2415</v>
      </c>
      <c r="C11" s="19">
        <v>290</v>
      </c>
      <c r="D11" s="20">
        <v>0.1201</v>
      </c>
      <c r="E11" s="19">
        <v>238</v>
      </c>
    </row>
    <row r="12" spans="1:17" s="14" customFormat="1">
      <c r="A12" s="18" t="s">
        <v>444</v>
      </c>
      <c r="B12" s="19">
        <v>2340</v>
      </c>
      <c r="C12" s="19">
        <v>273</v>
      </c>
      <c r="D12" s="20">
        <v>0.1167</v>
      </c>
      <c r="E12" s="19">
        <v>218</v>
      </c>
    </row>
    <row r="13" spans="1:17" s="22" customFormat="1" ht="34.5" customHeight="1">
      <c r="A13" s="25" t="s">
        <v>15</v>
      </c>
      <c r="B13" s="23">
        <f>SUM(B7:B12)</f>
        <v>10928</v>
      </c>
      <c r="C13" s="23">
        <f>SUM(C7:C12)</f>
        <v>1297</v>
      </c>
      <c r="D13" s="24">
        <f>C13/B13</f>
        <v>0.11868594436310395</v>
      </c>
      <c r="E13" s="23">
        <f>SUM(E7:E12)</f>
        <v>1065</v>
      </c>
    </row>
    <row r="14" spans="1:17" s="22" customFormat="1" ht="34.5" customHeight="1">
      <c r="A14" s="25" t="s">
        <v>16</v>
      </c>
      <c r="B14" s="23">
        <f>SUM(, B13)</f>
        <v>10928</v>
      </c>
      <c r="C14" s="23">
        <f>SUM(, C13)</f>
        <v>1297</v>
      </c>
      <c r="D14" s="24">
        <f>C14/B14</f>
        <v>0.11868594436310395</v>
      </c>
      <c r="E14" s="23">
        <f>SUM(, E13)</f>
        <v>1065</v>
      </c>
    </row>
    <row r="15" spans="1:17" s="14" customFormat="1">
      <c r="A15" s="18" t="s">
        <v>17</v>
      </c>
      <c r="B15" s="18">
        <f>SUM(, B14)</f>
        <v>10928</v>
      </c>
      <c r="C15" s="18">
        <f>SUM(, C14)</f>
        <v>1297</v>
      </c>
      <c r="D15" s="26">
        <f>C15/B15</f>
        <v>0.11868594436310395</v>
      </c>
      <c r="E15" s="18">
        <f>SUM(, E14)</f>
        <v>1065</v>
      </c>
    </row>
    <row r="16" spans="1:17" s="22" customFormat="1">
      <c r="A16" s="28" t="s">
        <v>1069</v>
      </c>
      <c r="B16" s="23">
        <v>3445</v>
      </c>
      <c r="C16" s="23">
        <v>857</v>
      </c>
      <c r="D16" s="24">
        <v>0.24879999999999999</v>
      </c>
      <c r="E16" s="23">
        <v>673</v>
      </c>
    </row>
    <row r="17" spans="1:5" s="22" customFormat="1">
      <c r="A17" s="28" t="s">
        <v>1064</v>
      </c>
      <c r="B17" s="23">
        <v>14373</v>
      </c>
      <c r="C17" s="23">
        <v>2154</v>
      </c>
      <c r="D17" s="24">
        <v>0.14990000000000001</v>
      </c>
      <c r="E17" s="23">
        <v>1738</v>
      </c>
    </row>
    <row r="18" spans="1:5" s="22" customFormat="1">
      <c r="A18" s="36" t="s">
        <v>1070</v>
      </c>
    </row>
    <row r="19" spans="1:5" s="22" customFormat="1">
      <c r="A19" s="23" t="s">
        <v>1113</v>
      </c>
      <c r="B19" s="23">
        <v>812</v>
      </c>
      <c r="C19" s="23">
        <v>230</v>
      </c>
      <c r="D19" s="24">
        <v>0.2833</v>
      </c>
      <c r="E19" s="23">
        <v>177</v>
      </c>
    </row>
    <row r="20" spans="1:5" s="22" customFormat="1">
      <c r="A20" s="23" t="s">
        <v>1114</v>
      </c>
      <c r="B20" s="23">
        <v>944</v>
      </c>
      <c r="C20" s="23">
        <v>314</v>
      </c>
      <c r="D20" s="24">
        <v>0.33260000000000001</v>
      </c>
      <c r="E20" s="23">
        <v>248</v>
      </c>
    </row>
    <row r="21" spans="1:5" s="22" customFormat="1">
      <c r="A21" s="23" t="s">
        <v>1115</v>
      </c>
      <c r="B21" s="23">
        <v>895</v>
      </c>
      <c r="C21" s="23">
        <v>181</v>
      </c>
      <c r="D21" s="24">
        <v>0.20219999999999999</v>
      </c>
      <c r="E21" s="23">
        <v>145</v>
      </c>
    </row>
    <row r="22" spans="1:5" s="22" customFormat="1">
      <c r="A22" s="23" t="s">
        <v>1116</v>
      </c>
      <c r="B22" s="23">
        <v>794</v>
      </c>
      <c r="C22" s="23">
        <v>132</v>
      </c>
      <c r="D22" s="24">
        <v>0.16619999999999999</v>
      </c>
      <c r="E22" s="23">
        <v>103</v>
      </c>
    </row>
    <row r="23" spans="1:5" s="22" customFormat="1">
      <c r="A23" s="36" t="s">
        <v>1134</v>
      </c>
      <c r="B23" s="36">
        <f>SUM(B19:B22)</f>
        <v>3445</v>
      </c>
      <c r="C23" s="36">
        <f>SUM(C19:C22)</f>
        <v>857</v>
      </c>
      <c r="D23" s="32">
        <v>0.24879999999999999</v>
      </c>
      <c r="E23" s="36">
        <f>SUM(E19:E22)</f>
        <v>673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732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tabColor rgb="FF0000FF"/>
  </sheetPr>
  <dimension ref="A1:Q23"/>
  <sheetViews>
    <sheetView workbookViewId="0">
      <pane xSplit="4" ySplit="6" topLeftCell="E7" activePane="bottomRight" state="frozen"/>
      <selection pane="topRight" activeCell="G1" sqref="G1"/>
      <selection pane="bottomLeft" activeCell="A7" sqref="A7"/>
      <selection pane="bottomRight" activeCell="A16" sqref="A16:D23"/>
    </sheetView>
  </sheetViews>
  <sheetFormatPr defaultRowHeight="15"/>
  <cols>
    <col min="1" max="1" width="13.7109375" customWidth="1"/>
    <col min="2" max="3" width="6.7109375" customWidth="1"/>
    <col min="4" max="4" width="8.14062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734</v>
      </c>
      <c r="F4" s="47"/>
      <c r="G4" s="47"/>
      <c r="H4" s="47"/>
      <c r="I4" s="47"/>
      <c r="J4" s="47"/>
      <c r="K4" s="47"/>
      <c r="L4" s="47"/>
      <c r="M4" s="47"/>
      <c r="N4" s="47"/>
      <c r="O4" s="47"/>
      <c r="P4" s="47"/>
      <c r="Q4" s="47"/>
    </row>
    <row r="5" spans="1:17" ht="25.5" customHeight="1">
      <c r="E5" s="49" t="s">
        <v>734</v>
      </c>
      <c r="F5" s="49"/>
      <c r="G5" s="49"/>
      <c r="H5" s="49"/>
      <c r="I5" s="49"/>
      <c r="J5" s="49"/>
      <c r="K5" s="49"/>
      <c r="L5" s="49"/>
      <c r="M5" s="49"/>
      <c r="N5" s="49"/>
      <c r="O5" s="49"/>
      <c r="P5" s="49"/>
      <c r="Q5" s="49"/>
    </row>
    <row r="6" spans="1:17" s="12" customFormat="1" ht="150" customHeight="1">
      <c r="B6" s="13" t="s">
        <v>7</v>
      </c>
      <c r="C6" s="13" t="s">
        <v>8</v>
      </c>
      <c r="D6" s="13" t="s">
        <v>9</v>
      </c>
      <c r="E6" s="21" t="s">
        <v>735</v>
      </c>
    </row>
    <row r="7" spans="1:17">
      <c r="A7" s="15" t="s">
        <v>493</v>
      </c>
      <c r="B7" s="16">
        <v>796</v>
      </c>
      <c r="C7" s="16">
        <v>124</v>
      </c>
      <c r="D7" s="17">
        <v>0.15579999999999999</v>
      </c>
      <c r="E7" s="16">
        <v>88</v>
      </c>
    </row>
    <row r="8" spans="1:17" s="14" customFormat="1">
      <c r="A8" s="18" t="s">
        <v>11</v>
      </c>
      <c r="B8" s="19">
        <v>3059</v>
      </c>
      <c r="C8" s="19">
        <v>291</v>
      </c>
      <c r="D8" s="20">
        <v>9.5100000000000004E-2</v>
      </c>
      <c r="E8" s="19">
        <v>247</v>
      </c>
    </row>
    <row r="9" spans="1:17" s="14" customFormat="1">
      <c r="A9" s="18" t="s">
        <v>494</v>
      </c>
      <c r="B9" s="19">
        <v>993</v>
      </c>
      <c r="C9" s="19">
        <v>152</v>
      </c>
      <c r="D9" s="20">
        <v>0.15310000000000001</v>
      </c>
      <c r="E9" s="19">
        <v>127</v>
      </c>
    </row>
    <row r="10" spans="1:17" s="14" customFormat="1">
      <c r="A10" s="18" t="s">
        <v>495</v>
      </c>
      <c r="B10" s="19">
        <v>1325</v>
      </c>
      <c r="C10" s="19">
        <v>167</v>
      </c>
      <c r="D10" s="20">
        <v>0.126</v>
      </c>
      <c r="E10" s="19">
        <v>134</v>
      </c>
    </row>
    <row r="11" spans="1:17" s="14" customFormat="1">
      <c r="A11" s="18" t="s">
        <v>496</v>
      </c>
      <c r="B11" s="19">
        <v>2415</v>
      </c>
      <c r="C11" s="19">
        <v>290</v>
      </c>
      <c r="D11" s="20">
        <v>0.1201</v>
      </c>
      <c r="E11" s="19">
        <v>238</v>
      </c>
    </row>
    <row r="12" spans="1:17" s="14" customFormat="1">
      <c r="A12" s="18" t="s">
        <v>444</v>
      </c>
      <c r="B12" s="19">
        <v>2340</v>
      </c>
      <c r="C12" s="19">
        <v>273</v>
      </c>
      <c r="D12" s="20">
        <v>0.1167</v>
      </c>
      <c r="E12" s="19">
        <v>199</v>
      </c>
    </row>
    <row r="13" spans="1:17" s="22" customFormat="1" ht="34.5" customHeight="1">
      <c r="A13" s="25" t="s">
        <v>15</v>
      </c>
      <c r="B13" s="23">
        <f>SUM(B7:B12)</f>
        <v>10928</v>
      </c>
      <c r="C13" s="23">
        <f>SUM(C7:C12)</f>
        <v>1297</v>
      </c>
      <c r="D13" s="24">
        <f>C13/B13</f>
        <v>0.11868594436310395</v>
      </c>
      <c r="E13" s="23">
        <f>SUM(E7:E12)</f>
        <v>1033</v>
      </c>
    </row>
    <row r="14" spans="1:17" s="22" customFormat="1" ht="34.5" customHeight="1">
      <c r="A14" s="25" t="s">
        <v>16</v>
      </c>
      <c r="B14" s="23">
        <f>SUM(, B13)</f>
        <v>10928</v>
      </c>
      <c r="C14" s="23">
        <f>SUM(, C13)</f>
        <v>1297</v>
      </c>
      <c r="D14" s="24">
        <f>C14/B14</f>
        <v>0.11868594436310395</v>
      </c>
      <c r="E14" s="23">
        <f>SUM(, E13)</f>
        <v>1033</v>
      </c>
    </row>
    <row r="15" spans="1:17" s="14" customFormat="1">
      <c r="A15" s="18" t="s">
        <v>17</v>
      </c>
      <c r="B15" s="18">
        <f>SUM(, B14)</f>
        <v>10928</v>
      </c>
      <c r="C15" s="18">
        <f>SUM(, C14)</f>
        <v>1297</v>
      </c>
      <c r="D15" s="26">
        <f>C15/B15</f>
        <v>0.11868594436310395</v>
      </c>
      <c r="E15" s="18">
        <f>SUM(, E14)</f>
        <v>1033</v>
      </c>
    </row>
    <row r="16" spans="1:17" s="22" customFormat="1">
      <c r="A16" s="28" t="s">
        <v>1069</v>
      </c>
      <c r="B16" s="23">
        <v>3445</v>
      </c>
      <c r="C16" s="23">
        <v>857</v>
      </c>
      <c r="D16" s="24">
        <v>0.24879999999999999</v>
      </c>
      <c r="E16" s="23">
        <v>667</v>
      </c>
    </row>
    <row r="17" spans="1:5" s="22" customFormat="1">
      <c r="A17" s="28" t="s">
        <v>1064</v>
      </c>
      <c r="B17" s="23">
        <v>14373</v>
      </c>
      <c r="C17" s="23">
        <v>2154</v>
      </c>
      <c r="D17" s="24">
        <v>0.14990000000000001</v>
      </c>
      <c r="E17" s="23">
        <v>1700</v>
      </c>
    </row>
    <row r="18" spans="1:5" s="22" customFormat="1">
      <c r="A18" s="36" t="s">
        <v>1070</v>
      </c>
    </row>
    <row r="19" spans="1:5" s="22" customFormat="1">
      <c r="A19" s="23" t="s">
        <v>1113</v>
      </c>
      <c r="B19" s="23">
        <v>812</v>
      </c>
      <c r="C19" s="23">
        <v>230</v>
      </c>
      <c r="D19" s="24">
        <v>0.2833</v>
      </c>
      <c r="E19" s="23">
        <v>180</v>
      </c>
    </row>
    <row r="20" spans="1:5" s="22" customFormat="1">
      <c r="A20" s="23" t="s">
        <v>1114</v>
      </c>
      <c r="B20" s="23">
        <v>944</v>
      </c>
      <c r="C20" s="23">
        <v>314</v>
      </c>
      <c r="D20" s="24">
        <v>0.33260000000000001</v>
      </c>
      <c r="E20" s="23">
        <v>245</v>
      </c>
    </row>
    <row r="21" spans="1:5" s="22" customFormat="1">
      <c r="A21" s="23" t="s">
        <v>1115</v>
      </c>
      <c r="B21" s="23">
        <v>895</v>
      </c>
      <c r="C21" s="23">
        <v>181</v>
      </c>
      <c r="D21" s="24">
        <v>0.20219999999999999</v>
      </c>
      <c r="E21" s="23">
        <v>142</v>
      </c>
    </row>
    <row r="22" spans="1:5" s="22" customFormat="1">
      <c r="A22" s="23" t="s">
        <v>1116</v>
      </c>
      <c r="B22" s="23">
        <v>794</v>
      </c>
      <c r="C22" s="23">
        <v>132</v>
      </c>
      <c r="D22" s="24">
        <v>0.16619999999999999</v>
      </c>
      <c r="E22" s="23">
        <v>100</v>
      </c>
    </row>
    <row r="23" spans="1:5" s="22" customFormat="1">
      <c r="A23" s="36" t="s">
        <v>1134</v>
      </c>
      <c r="B23" s="36">
        <f>SUM(B19:B22)</f>
        <v>3445</v>
      </c>
      <c r="C23" s="36">
        <f>SUM(C19:C22)</f>
        <v>857</v>
      </c>
      <c r="D23" s="32">
        <v>0.24879999999999999</v>
      </c>
      <c r="E23" s="36">
        <f>SUM(E19:E22)</f>
        <v>667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734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2">
    <tabColor rgb="FFFF0000"/>
  </sheetPr>
  <dimension ref="A1:R23"/>
  <sheetViews>
    <sheetView workbookViewId="0">
      <pane xSplit="4" ySplit="6" topLeftCell="E7" activePane="bottomRight" state="frozen"/>
      <selection pane="topRight" activeCell="G1" sqref="G1"/>
      <selection pane="bottomLeft" activeCell="A7" sqref="A7"/>
      <selection pane="bottomRight" activeCell="A16" sqref="A16:D23"/>
    </sheetView>
  </sheetViews>
  <sheetFormatPr defaultRowHeight="15"/>
  <cols>
    <col min="1" max="1" width="13.7109375" customWidth="1"/>
    <col min="2" max="3" width="6.7109375" customWidth="1"/>
    <col min="4" max="4" width="9.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736</v>
      </c>
      <c r="F4" s="47"/>
      <c r="G4" s="47"/>
      <c r="H4" s="47"/>
      <c r="I4" s="47"/>
      <c r="J4" s="47"/>
      <c r="K4" s="47"/>
      <c r="L4" s="47"/>
      <c r="M4" s="47"/>
      <c r="N4" s="47"/>
      <c r="O4" s="47"/>
      <c r="P4" s="47"/>
      <c r="Q4" s="47"/>
      <c r="R4" s="47"/>
    </row>
    <row r="5" spans="1:18" ht="25.5" customHeight="1">
      <c r="E5" s="49" t="s">
        <v>736</v>
      </c>
      <c r="F5" s="49"/>
      <c r="G5" s="49"/>
      <c r="H5" s="49"/>
      <c r="I5" s="49"/>
      <c r="J5" s="49"/>
      <c r="K5" s="49"/>
      <c r="L5" s="49"/>
      <c r="M5" s="49"/>
      <c r="N5" s="49"/>
      <c r="O5" s="49"/>
      <c r="P5" s="49"/>
      <c r="Q5" s="49"/>
      <c r="R5" s="49"/>
    </row>
    <row r="6" spans="1:18" s="12" customFormat="1" ht="150" customHeight="1">
      <c r="B6" s="13" t="s">
        <v>7</v>
      </c>
      <c r="C6" s="13" t="s">
        <v>8</v>
      </c>
      <c r="D6" s="13" t="s">
        <v>9</v>
      </c>
      <c r="E6" s="21" t="s">
        <v>737</v>
      </c>
      <c r="F6" s="21" t="s">
        <v>738</v>
      </c>
    </row>
    <row r="7" spans="1:18">
      <c r="A7" s="15" t="s">
        <v>493</v>
      </c>
      <c r="B7" s="16">
        <v>796</v>
      </c>
      <c r="C7" s="16">
        <v>124</v>
      </c>
      <c r="D7" s="17">
        <v>0.15579999999999999</v>
      </c>
      <c r="E7" s="16">
        <v>89</v>
      </c>
      <c r="F7" s="16">
        <v>35</v>
      </c>
    </row>
    <row r="8" spans="1:18" s="14" customFormat="1">
      <c r="A8" s="18" t="s">
        <v>11</v>
      </c>
      <c r="B8" s="19">
        <v>3059</v>
      </c>
      <c r="C8" s="19">
        <v>291</v>
      </c>
      <c r="D8" s="20">
        <v>9.5100000000000004E-2</v>
      </c>
      <c r="E8" s="19">
        <v>145</v>
      </c>
      <c r="F8" s="19">
        <v>133</v>
      </c>
    </row>
    <row r="9" spans="1:18" s="14" customFormat="1">
      <c r="A9" s="18" t="s">
        <v>494</v>
      </c>
      <c r="B9" s="19">
        <v>993</v>
      </c>
      <c r="C9" s="19">
        <v>152</v>
      </c>
      <c r="D9" s="20">
        <v>0.15310000000000001</v>
      </c>
      <c r="E9" s="19">
        <v>78</v>
      </c>
      <c r="F9" s="19">
        <v>65</v>
      </c>
    </row>
    <row r="10" spans="1:18" s="14" customFormat="1">
      <c r="A10" s="18" t="s">
        <v>495</v>
      </c>
      <c r="B10" s="19">
        <v>1325</v>
      </c>
      <c r="C10" s="19">
        <v>167</v>
      </c>
      <c r="D10" s="20">
        <v>0.126</v>
      </c>
      <c r="E10" s="19">
        <v>81</v>
      </c>
      <c r="F10" s="19">
        <v>75</v>
      </c>
    </row>
    <row r="11" spans="1:18" s="14" customFormat="1">
      <c r="A11" s="18" t="s">
        <v>496</v>
      </c>
      <c r="B11" s="19">
        <v>2415</v>
      </c>
      <c r="C11" s="19">
        <v>290</v>
      </c>
      <c r="D11" s="20">
        <v>0.1201</v>
      </c>
      <c r="E11" s="19">
        <v>168</v>
      </c>
      <c r="F11" s="19">
        <v>108</v>
      </c>
    </row>
    <row r="12" spans="1:18" s="14" customFormat="1">
      <c r="A12" s="18" t="s">
        <v>444</v>
      </c>
      <c r="B12" s="19">
        <v>2340</v>
      </c>
      <c r="C12" s="19">
        <v>273</v>
      </c>
      <c r="D12" s="20">
        <v>0.1167</v>
      </c>
      <c r="E12" s="19">
        <v>140</v>
      </c>
      <c r="F12" s="19">
        <v>112</v>
      </c>
    </row>
    <row r="13" spans="1:18" s="22" customFormat="1" ht="34.5" customHeight="1">
      <c r="A13" s="25" t="s">
        <v>15</v>
      </c>
      <c r="B13" s="23">
        <f>SUM(B7:B12)</f>
        <v>10928</v>
      </c>
      <c r="C13" s="23">
        <f>SUM(C7:C12)</f>
        <v>1297</v>
      </c>
      <c r="D13" s="24">
        <f>C13/B13</f>
        <v>0.11868594436310395</v>
      </c>
      <c r="E13" s="23">
        <f>SUM(E7:E12)</f>
        <v>701</v>
      </c>
      <c r="F13" s="23">
        <f>SUM(F7:F12)</f>
        <v>528</v>
      </c>
    </row>
    <row r="14" spans="1:18" s="22" customFormat="1" ht="34.5" customHeight="1">
      <c r="A14" s="25" t="s">
        <v>16</v>
      </c>
      <c r="B14" s="23">
        <f>SUM(, B13)</f>
        <v>10928</v>
      </c>
      <c r="C14" s="23">
        <f>SUM(, C13)</f>
        <v>1297</v>
      </c>
      <c r="D14" s="24">
        <f>C14/B14</f>
        <v>0.11868594436310395</v>
      </c>
      <c r="E14" s="23">
        <f>SUM(, E13)</f>
        <v>701</v>
      </c>
      <c r="F14" s="23">
        <f>SUM(, F13)</f>
        <v>528</v>
      </c>
    </row>
    <row r="15" spans="1:18" s="14" customFormat="1">
      <c r="A15" s="18" t="s">
        <v>17</v>
      </c>
      <c r="B15" s="18">
        <f>SUM(, B14)</f>
        <v>10928</v>
      </c>
      <c r="C15" s="18">
        <f>SUM(, C14)</f>
        <v>1297</v>
      </c>
      <c r="D15" s="26">
        <f>C15/B15</f>
        <v>0.11868594436310395</v>
      </c>
      <c r="E15" s="18">
        <f>SUM(, E14)</f>
        <v>701</v>
      </c>
      <c r="F15" s="18">
        <f>SUM(, F14)</f>
        <v>528</v>
      </c>
    </row>
    <row r="16" spans="1:18" s="22" customFormat="1">
      <c r="A16" s="28" t="s">
        <v>1069</v>
      </c>
      <c r="B16" s="23">
        <v>3445</v>
      </c>
      <c r="C16" s="23">
        <v>857</v>
      </c>
      <c r="D16" s="24">
        <v>0.24879999999999999</v>
      </c>
      <c r="E16" s="23">
        <v>311</v>
      </c>
      <c r="F16" s="23">
        <v>445</v>
      </c>
    </row>
    <row r="17" spans="1:6" s="22" customFormat="1">
      <c r="A17" s="28" t="s">
        <v>1064</v>
      </c>
      <c r="B17" s="23">
        <v>14373</v>
      </c>
      <c r="C17" s="23">
        <v>2154</v>
      </c>
      <c r="D17" s="24">
        <v>0.14990000000000001</v>
      </c>
      <c r="E17" s="23">
        <v>1012</v>
      </c>
      <c r="F17" s="23">
        <v>973</v>
      </c>
    </row>
    <row r="18" spans="1:6" s="22" customFormat="1">
      <c r="A18" s="36" t="s">
        <v>1070</v>
      </c>
    </row>
    <row r="19" spans="1:6" s="22" customFormat="1">
      <c r="A19" s="23" t="s">
        <v>1113</v>
      </c>
      <c r="B19" s="23">
        <v>812</v>
      </c>
      <c r="C19" s="23">
        <v>230</v>
      </c>
      <c r="D19" s="24">
        <v>0.2833</v>
      </c>
      <c r="E19" s="23">
        <v>70</v>
      </c>
      <c r="F19" s="23">
        <v>136</v>
      </c>
    </row>
    <row r="20" spans="1:6" s="22" customFormat="1">
      <c r="A20" s="23" t="s">
        <v>1114</v>
      </c>
      <c r="B20" s="23">
        <v>944</v>
      </c>
      <c r="C20" s="23">
        <v>314</v>
      </c>
      <c r="D20" s="24">
        <v>0.33260000000000001</v>
      </c>
      <c r="E20" s="23">
        <v>137</v>
      </c>
      <c r="F20" s="23">
        <v>143</v>
      </c>
    </row>
    <row r="21" spans="1:6" s="22" customFormat="1">
      <c r="A21" s="23" t="s">
        <v>1115</v>
      </c>
      <c r="B21" s="23">
        <v>895</v>
      </c>
      <c r="C21" s="23">
        <v>181</v>
      </c>
      <c r="D21" s="24">
        <v>0.20219999999999999</v>
      </c>
      <c r="E21" s="23">
        <v>55</v>
      </c>
      <c r="F21" s="23">
        <v>99</v>
      </c>
    </row>
    <row r="22" spans="1:6" s="22" customFormat="1">
      <c r="A22" s="23" t="s">
        <v>1116</v>
      </c>
      <c r="B22" s="23">
        <v>794</v>
      </c>
      <c r="C22" s="23">
        <v>132</v>
      </c>
      <c r="D22" s="24">
        <v>0.16619999999999999</v>
      </c>
      <c r="E22" s="23">
        <v>49</v>
      </c>
      <c r="F22" s="23">
        <v>67</v>
      </c>
    </row>
    <row r="23" spans="1:6" s="22" customFormat="1">
      <c r="A23" s="36" t="s">
        <v>1134</v>
      </c>
      <c r="B23" s="36">
        <f>SUM(B19:B22)</f>
        <v>3445</v>
      </c>
      <c r="C23" s="36">
        <f>SUM(C19:C22)</f>
        <v>857</v>
      </c>
      <c r="D23" s="32">
        <v>0.24879999999999999</v>
      </c>
      <c r="E23" s="36">
        <f>SUM(E19:E22)</f>
        <v>311</v>
      </c>
      <c r="F23" s="36">
        <f>SUM(F19:F22)</f>
        <v>445</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2" manualBreakCount="2">
    <brk id="5" max="1048575" man="1"/>
    <brk id="6" max="1048575" man="1"/>
  </colBreaks>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736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tabColor rgb="FFFFFF00"/>
  </sheetPr>
  <dimension ref="A1:Q23"/>
  <sheetViews>
    <sheetView workbookViewId="0">
      <pane xSplit="4" ySplit="6" topLeftCell="E7" activePane="bottomRight" state="frozen"/>
      <selection pane="topRight" activeCell="G1" sqref="G1"/>
      <selection pane="bottomLeft" activeCell="A7" sqref="A7"/>
      <selection pane="bottomRight" activeCell="A16" sqref="A16:D23"/>
    </sheetView>
  </sheetViews>
  <sheetFormatPr defaultRowHeight="15"/>
  <cols>
    <col min="1" max="1" width="13.7109375" customWidth="1"/>
    <col min="2" max="3" width="6.7109375" customWidth="1"/>
    <col min="4" max="4" width="9"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739</v>
      </c>
      <c r="F4" s="47"/>
      <c r="G4" s="47"/>
      <c r="H4" s="47"/>
      <c r="I4" s="47"/>
      <c r="J4" s="47"/>
      <c r="K4" s="47"/>
      <c r="L4" s="47"/>
      <c r="M4" s="47"/>
      <c r="N4" s="47"/>
      <c r="O4" s="47"/>
      <c r="P4" s="47"/>
      <c r="Q4" s="47"/>
    </row>
    <row r="5" spans="1:17" ht="25.5" customHeight="1">
      <c r="E5" s="49" t="s">
        <v>739</v>
      </c>
      <c r="F5" s="49"/>
      <c r="G5" s="49"/>
      <c r="H5" s="49"/>
      <c r="I5" s="49"/>
      <c r="J5" s="49"/>
      <c r="K5" s="49"/>
      <c r="L5" s="49"/>
      <c r="M5" s="49"/>
      <c r="N5" s="49"/>
      <c r="O5" s="49"/>
      <c r="P5" s="49"/>
      <c r="Q5" s="49"/>
    </row>
    <row r="6" spans="1:17" s="12" customFormat="1" ht="150" customHeight="1">
      <c r="B6" s="13" t="s">
        <v>7</v>
      </c>
      <c r="C6" s="13" t="s">
        <v>8</v>
      </c>
      <c r="D6" s="13" t="s">
        <v>9</v>
      </c>
      <c r="E6" s="21" t="s">
        <v>740</v>
      </c>
    </row>
    <row r="7" spans="1:17">
      <c r="A7" s="15" t="s">
        <v>493</v>
      </c>
      <c r="B7" s="16">
        <v>796</v>
      </c>
      <c r="C7" s="16">
        <v>124</v>
      </c>
      <c r="D7" s="17">
        <v>0.15579999999999999</v>
      </c>
      <c r="E7" s="16">
        <v>94</v>
      </c>
    </row>
    <row r="8" spans="1:17" s="14" customFormat="1">
      <c r="A8" s="18" t="s">
        <v>11</v>
      </c>
      <c r="B8" s="19">
        <v>3059</v>
      </c>
      <c r="C8" s="19">
        <v>291</v>
      </c>
      <c r="D8" s="20">
        <v>9.5100000000000004E-2</v>
      </c>
      <c r="E8" s="19">
        <v>250</v>
      </c>
    </row>
    <row r="9" spans="1:17" s="14" customFormat="1">
      <c r="A9" s="18" t="s">
        <v>494</v>
      </c>
      <c r="B9" s="19">
        <v>993</v>
      </c>
      <c r="C9" s="19">
        <v>152</v>
      </c>
      <c r="D9" s="20">
        <v>0.15310000000000001</v>
      </c>
      <c r="E9" s="19">
        <v>132</v>
      </c>
    </row>
    <row r="10" spans="1:17" s="14" customFormat="1">
      <c r="A10" s="18" t="s">
        <v>495</v>
      </c>
      <c r="B10" s="19">
        <v>1325</v>
      </c>
      <c r="C10" s="19">
        <v>167</v>
      </c>
      <c r="D10" s="20">
        <v>0.126</v>
      </c>
      <c r="E10" s="19">
        <v>144</v>
      </c>
    </row>
    <row r="11" spans="1:17" s="14" customFormat="1">
      <c r="A11" s="18" t="s">
        <v>496</v>
      </c>
      <c r="B11" s="19">
        <v>2415</v>
      </c>
      <c r="C11" s="19">
        <v>290</v>
      </c>
      <c r="D11" s="20">
        <v>0.1201</v>
      </c>
      <c r="E11" s="19">
        <v>237</v>
      </c>
    </row>
    <row r="12" spans="1:17" s="14" customFormat="1">
      <c r="A12" s="18" t="s">
        <v>444</v>
      </c>
      <c r="B12" s="19">
        <v>2340</v>
      </c>
      <c r="C12" s="19">
        <v>273</v>
      </c>
      <c r="D12" s="20">
        <v>0.1167</v>
      </c>
      <c r="E12" s="19">
        <v>209</v>
      </c>
    </row>
    <row r="13" spans="1:17" s="22" customFormat="1" ht="34.5" customHeight="1">
      <c r="A13" s="25" t="s">
        <v>15</v>
      </c>
      <c r="B13" s="23">
        <f>SUM(B7:B12)</f>
        <v>10928</v>
      </c>
      <c r="C13" s="23">
        <f>SUM(C7:C12)</f>
        <v>1297</v>
      </c>
      <c r="D13" s="24">
        <f>C13/B13</f>
        <v>0.11868594436310395</v>
      </c>
      <c r="E13" s="23">
        <f>SUM(E7:E12)</f>
        <v>1066</v>
      </c>
    </row>
    <row r="14" spans="1:17" s="22" customFormat="1" ht="34.5" customHeight="1">
      <c r="A14" s="25" t="s">
        <v>16</v>
      </c>
      <c r="B14" s="23">
        <f>SUM(, B13)</f>
        <v>10928</v>
      </c>
      <c r="C14" s="23">
        <f>SUM(, C13)</f>
        <v>1297</v>
      </c>
      <c r="D14" s="24">
        <f>C14/B14</f>
        <v>0.11868594436310395</v>
      </c>
      <c r="E14" s="23">
        <f>SUM(, E13)</f>
        <v>1066</v>
      </c>
    </row>
    <row r="15" spans="1:17" s="14" customFormat="1">
      <c r="A15" s="18" t="s">
        <v>17</v>
      </c>
      <c r="B15" s="18">
        <f>SUM(, B14)</f>
        <v>10928</v>
      </c>
      <c r="C15" s="18">
        <f>SUM(, C14)</f>
        <v>1297</v>
      </c>
      <c r="D15" s="26">
        <f>C15/B15</f>
        <v>0.11868594436310395</v>
      </c>
      <c r="E15" s="18">
        <f>SUM(, E14)</f>
        <v>1066</v>
      </c>
    </row>
    <row r="16" spans="1:17" s="22" customFormat="1">
      <c r="A16" s="28" t="s">
        <v>1069</v>
      </c>
      <c r="B16" s="23">
        <v>3445</v>
      </c>
      <c r="C16" s="23">
        <v>857</v>
      </c>
      <c r="D16" s="24">
        <v>0.24879999999999999</v>
      </c>
      <c r="E16" s="23">
        <v>662</v>
      </c>
    </row>
    <row r="17" spans="1:5" s="22" customFormat="1">
      <c r="A17" s="28" t="s">
        <v>1064</v>
      </c>
      <c r="B17" s="23">
        <v>14373</v>
      </c>
      <c r="C17" s="23">
        <v>2154</v>
      </c>
      <c r="D17" s="24">
        <v>0.14990000000000001</v>
      </c>
      <c r="E17" s="23">
        <v>1728</v>
      </c>
    </row>
    <row r="18" spans="1:5" s="22" customFormat="1">
      <c r="A18" s="36" t="s">
        <v>1070</v>
      </c>
    </row>
    <row r="19" spans="1:5" s="22" customFormat="1">
      <c r="A19" s="23" t="s">
        <v>1113</v>
      </c>
      <c r="B19" s="23">
        <v>812</v>
      </c>
      <c r="C19" s="23">
        <v>230</v>
      </c>
      <c r="D19" s="24">
        <v>0.2833</v>
      </c>
      <c r="E19" s="23">
        <v>176</v>
      </c>
    </row>
    <row r="20" spans="1:5" s="22" customFormat="1">
      <c r="A20" s="23" t="s">
        <v>1114</v>
      </c>
      <c r="B20" s="23">
        <v>944</v>
      </c>
      <c r="C20" s="23">
        <v>314</v>
      </c>
      <c r="D20" s="24">
        <v>0.33260000000000001</v>
      </c>
      <c r="E20" s="23">
        <v>246</v>
      </c>
    </row>
    <row r="21" spans="1:5" s="22" customFormat="1">
      <c r="A21" s="23" t="s">
        <v>1115</v>
      </c>
      <c r="B21" s="23">
        <v>895</v>
      </c>
      <c r="C21" s="23">
        <v>181</v>
      </c>
      <c r="D21" s="24">
        <v>0.20219999999999999</v>
      </c>
      <c r="E21" s="23">
        <v>138</v>
      </c>
    </row>
    <row r="22" spans="1:5" s="22" customFormat="1">
      <c r="A22" s="23" t="s">
        <v>1116</v>
      </c>
      <c r="B22" s="23">
        <v>794</v>
      </c>
      <c r="C22" s="23">
        <v>132</v>
      </c>
      <c r="D22" s="24">
        <v>0.16619999999999999</v>
      </c>
      <c r="E22" s="23">
        <v>102</v>
      </c>
    </row>
    <row r="23" spans="1:5" s="22" customFormat="1">
      <c r="A23" s="36" t="s">
        <v>1134</v>
      </c>
      <c r="B23" s="36">
        <f>SUM(B19:B22)</f>
        <v>3445</v>
      </c>
      <c r="C23" s="36">
        <f>SUM(C19:C22)</f>
        <v>857</v>
      </c>
      <c r="D23" s="32">
        <v>0.24879999999999999</v>
      </c>
      <c r="E23" s="36">
        <f>SUM(E19:E22)</f>
        <v>662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R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170</v>
      </c>
      <c r="F4" s="47"/>
      <c r="G4" s="47"/>
      <c r="H4" s="47"/>
      <c r="I4" s="47"/>
      <c r="J4" s="47"/>
      <c r="K4" s="47"/>
      <c r="L4" s="47"/>
      <c r="M4" s="47"/>
      <c r="N4" s="47"/>
      <c r="O4" s="47"/>
      <c r="P4" s="47"/>
      <c r="Q4" s="47"/>
      <c r="R4" s="47"/>
    </row>
    <row r="5" spans="1:18" ht="25.5" customHeight="1">
      <c r="E5" s="49" t="s">
        <v>170</v>
      </c>
      <c r="F5" s="49"/>
      <c r="G5" s="49"/>
      <c r="H5" s="49"/>
      <c r="I5" s="49"/>
      <c r="J5" s="49"/>
      <c r="K5" s="49"/>
      <c r="L5" s="49"/>
      <c r="M5" s="49"/>
      <c r="N5" s="49"/>
      <c r="O5" s="49"/>
      <c r="P5" s="49"/>
      <c r="Q5" s="49"/>
      <c r="R5" s="49"/>
    </row>
    <row r="6" spans="1:18" s="12" customFormat="1" ht="150" customHeight="1">
      <c r="B6" s="13" t="s">
        <v>7</v>
      </c>
      <c r="C6" s="13" t="s">
        <v>8</v>
      </c>
      <c r="D6" s="13" t="s">
        <v>9</v>
      </c>
      <c r="E6" s="21" t="s">
        <v>171</v>
      </c>
      <c r="F6" s="21" t="s">
        <v>172</v>
      </c>
    </row>
    <row r="7" spans="1:18">
      <c r="A7" s="15" t="s">
        <v>148</v>
      </c>
      <c r="B7" s="16">
        <v>753</v>
      </c>
      <c r="C7" s="16">
        <v>369</v>
      </c>
      <c r="D7" s="17">
        <v>0.49</v>
      </c>
      <c r="E7" s="16">
        <v>158</v>
      </c>
      <c r="F7" s="16">
        <v>192</v>
      </c>
    </row>
    <row r="8" spans="1:18" s="14" customFormat="1">
      <c r="A8" s="18" t="s">
        <v>149</v>
      </c>
      <c r="B8" s="19">
        <v>755</v>
      </c>
      <c r="C8" s="19">
        <v>325</v>
      </c>
      <c r="D8" s="20">
        <v>0.43049999999999999</v>
      </c>
      <c r="E8" s="19">
        <v>156</v>
      </c>
      <c r="F8" s="19">
        <v>147</v>
      </c>
    </row>
    <row r="9" spans="1:18" s="14" customFormat="1">
      <c r="A9" s="18" t="s">
        <v>150</v>
      </c>
      <c r="B9" s="19">
        <v>659</v>
      </c>
      <c r="C9" s="19">
        <v>296</v>
      </c>
      <c r="D9" s="20">
        <v>0.44919999999999999</v>
      </c>
      <c r="E9" s="19">
        <v>158</v>
      </c>
      <c r="F9" s="19">
        <v>115</v>
      </c>
    </row>
    <row r="10" spans="1:18" s="14" customFormat="1">
      <c r="A10" s="18" t="s">
        <v>151</v>
      </c>
      <c r="B10" s="19">
        <v>713</v>
      </c>
      <c r="C10" s="19">
        <v>371</v>
      </c>
      <c r="D10" s="20">
        <v>0.52029999999999998</v>
      </c>
      <c r="E10" s="19">
        <v>187</v>
      </c>
      <c r="F10" s="19">
        <v>158</v>
      </c>
    </row>
    <row r="11" spans="1:18" s="22" customFormat="1" ht="34.5" customHeight="1">
      <c r="A11" s="25" t="s">
        <v>50</v>
      </c>
      <c r="B11" s="23">
        <f>SUM(B7:B10)</f>
        <v>2880</v>
      </c>
      <c r="C11" s="23">
        <f>SUM(C7:C10)</f>
        <v>1361</v>
      </c>
      <c r="D11" s="24">
        <f>C11/B11</f>
        <v>0.47256944444444443</v>
      </c>
      <c r="E11" s="23">
        <f>SUM(E7:E10)</f>
        <v>659</v>
      </c>
      <c r="F11" s="23">
        <f>SUM(F7:F10)</f>
        <v>612</v>
      </c>
    </row>
    <row r="12" spans="1:18" s="22" customFormat="1" ht="34.5" customHeight="1">
      <c r="A12" s="25" t="s">
        <v>16</v>
      </c>
      <c r="B12" s="23">
        <f>SUM(, B11)</f>
        <v>2880</v>
      </c>
      <c r="C12" s="23">
        <f>SUM(, C11)</f>
        <v>1361</v>
      </c>
      <c r="D12" s="24">
        <f>C12/B12</f>
        <v>0.47256944444444443</v>
      </c>
      <c r="E12" s="23">
        <f>SUM(, E11)</f>
        <v>659</v>
      </c>
      <c r="F12" s="23">
        <f>SUM(, F11)</f>
        <v>612</v>
      </c>
    </row>
    <row r="13" spans="1:18" s="14" customFormat="1">
      <c r="A13" s="18" t="s">
        <v>17</v>
      </c>
      <c r="B13" s="18">
        <f>SUM(, B12)</f>
        <v>2880</v>
      </c>
      <c r="C13" s="18">
        <f>SUM(, C12)</f>
        <v>1361</v>
      </c>
      <c r="D13" s="26">
        <f>C13/B13</f>
        <v>0.47256944444444443</v>
      </c>
      <c r="E13" s="18">
        <f>SUM(, E12)</f>
        <v>659</v>
      </c>
      <c r="F13" s="18">
        <f>SUM(, F12)</f>
        <v>612</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2" manualBreakCount="2">
    <brk id="5" max="1048575" man="1"/>
    <brk id="6" max="1048575" man="1"/>
  </colBreaks>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739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tabColor rgb="FF0000FF"/>
  </sheetPr>
  <dimension ref="A1:T23"/>
  <sheetViews>
    <sheetView workbookViewId="0">
      <pane xSplit="4" ySplit="6" topLeftCell="E7" activePane="bottomRight" state="frozen"/>
      <selection pane="topRight" activeCell="G1" sqref="G1"/>
      <selection pane="bottomLeft" activeCell="A7" sqref="A7"/>
      <selection pane="bottomRight" activeCell="A16" sqref="A16:D23"/>
    </sheetView>
  </sheetViews>
  <sheetFormatPr defaultRowHeight="15"/>
  <cols>
    <col min="1" max="1" width="13.7109375" customWidth="1"/>
    <col min="2" max="3" width="6.7109375" customWidth="1"/>
    <col min="4" max="4" width="7.2851562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741</v>
      </c>
      <c r="F4" s="47"/>
      <c r="G4" s="47"/>
      <c r="H4" s="47"/>
      <c r="I4" s="47"/>
      <c r="J4" s="47"/>
      <c r="K4" s="47"/>
      <c r="L4" s="47"/>
      <c r="M4" s="47"/>
      <c r="N4" s="47"/>
      <c r="O4" s="47"/>
      <c r="P4" s="47"/>
      <c r="Q4" s="47"/>
      <c r="R4" s="47"/>
      <c r="S4" s="47"/>
      <c r="T4" s="47"/>
    </row>
    <row r="5" spans="1:20" ht="25.5" customHeight="1">
      <c r="E5" s="49" t="s">
        <v>741</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742</v>
      </c>
      <c r="F6" s="21" t="s">
        <v>743</v>
      </c>
      <c r="G6" s="21" t="s">
        <v>744</v>
      </c>
      <c r="H6" s="21" t="s">
        <v>745</v>
      </c>
    </row>
    <row r="7" spans="1:20">
      <c r="A7" s="15" t="s">
        <v>493</v>
      </c>
      <c r="B7" s="16">
        <v>796</v>
      </c>
      <c r="C7" s="16">
        <v>124</v>
      </c>
      <c r="D7" s="17">
        <v>0.15579999999999999</v>
      </c>
      <c r="E7" s="16">
        <v>94</v>
      </c>
      <c r="F7" s="16">
        <v>87</v>
      </c>
      <c r="G7" s="16">
        <v>77</v>
      </c>
      <c r="H7" s="16">
        <v>83</v>
      </c>
    </row>
    <row r="8" spans="1:20" s="14" customFormat="1">
      <c r="A8" s="18" t="s">
        <v>11</v>
      </c>
      <c r="B8" s="19">
        <v>3059</v>
      </c>
      <c r="C8" s="19">
        <v>291</v>
      </c>
      <c r="D8" s="20">
        <v>9.5100000000000004E-2</v>
      </c>
      <c r="E8" s="19">
        <v>217</v>
      </c>
      <c r="F8" s="19">
        <v>220</v>
      </c>
      <c r="G8" s="19">
        <v>216</v>
      </c>
      <c r="H8" s="19">
        <v>210</v>
      </c>
    </row>
    <row r="9" spans="1:20" s="14" customFormat="1">
      <c r="A9" s="18" t="s">
        <v>494</v>
      </c>
      <c r="B9" s="19">
        <v>993</v>
      </c>
      <c r="C9" s="19">
        <v>152</v>
      </c>
      <c r="D9" s="20">
        <v>0.15310000000000001</v>
      </c>
      <c r="E9" s="19">
        <v>126</v>
      </c>
      <c r="F9" s="19">
        <v>122</v>
      </c>
      <c r="G9" s="19">
        <v>119</v>
      </c>
      <c r="H9" s="19">
        <v>120</v>
      </c>
    </row>
    <row r="10" spans="1:20" s="14" customFormat="1">
      <c r="A10" s="18" t="s">
        <v>495</v>
      </c>
      <c r="B10" s="19">
        <v>1325</v>
      </c>
      <c r="C10" s="19">
        <v>167</v>
      </c>
      <c r="D10" s="20">
        <v>0.126</v>
      </c>
      <c r="E10" s="19">
        <v>122</v>
      </c>
      <c r="F10" s="19">
        <v>128</v>
      </c>
      <c r="G10" s="19">
        <v>124</v>
      </c>
      <c r="H10" s="19">
        <v>120</v>
      </c>
    </row>
    <row r="11" spans="1:20" s="14" customFormat="1">
      <c r="A11" s="18" t="s">
        <v>496</v>
      </c>
      <c r="B11" s="19">
        <v>2415</v>
      </c>
      <c r="C11" s="19">
        <v>290</v>
      </c>
      <c r="D11" s="20">
        <v>0.1201</v>
      </c>
      <c r="E11" s="19">
        <v>224</v>
      </c>
      <c r="F11" s="19">
        <v>211</v>
      </c>
      <c r="G11" s="19">
        <v>205</v>
      </c>
      <c r="H11" s="19">
        <v>203</v>
      </c>
    </row>
    <row r="12" spans="1:20" s="14" customFormat="1">
      <c r="A12" s="18" t="s">
        <v>444</v>
      </c>
      <c r="B12" s="19">
        <v>2340</v>
      </c>
      <c r="C12" s="19">
        <v>273</v>
      </c>
      <c r="D12" s="20">
        <v>0.1167</v>
      </c>
      <c r="E12" s="19">
        <v>192</v>
      </c>
      <c r="F12" s="19">
        <v>185</v>
      </c>
      <c r="G12" s="19">
        <v>181</v>
      </c>
      <c r="H12" s="19">
        <v>175</v>
      </c>
    </row>
    <row r="13" spans="1:20" s="22" customFormat="1" ht="34.5" customHeight="1">
      <c r="A13" s="25" t="s">
        <v>15</v>
      </c>
      <c r="B13" s="23">
        <f>SUM(B7:B12)</f>
        <v>10928</v>
      </c>
      <c r="C13" s="23">
        <f>SUM(C7:C12)</f>
        <v>1297</v>
      </c>
      <c r="D13" s="24">
        <f>C13/B13</f>
        <v>0.11868594436310395</v>
      </c>
      <c r="E13" s="23">
        <f>SUM(E7:E12)</f>
        <v>975</v>
      </c>
      <c r="F13" s="23">
        <f>SUM(F7:F12)</f>
        <v>953</v>
      </c>
      <c r="G13" s="23">
        <f>SUM(G7:G12)</f>
        <v>922</v>
      </c>
      <c r="H13" s="23">
        <f>SUM(H7:H12)</f>
        <v>911</v>
      </c>
    </row>
    <row r="14" spans="1:20" s="22" customFormat="1" ht="34.5" customHeight="1">
      <c r="A14" s="25" t="s">
        <v>16</v>
      </c>
      <c r="B14" s="23">
        <f>SUM(, B13)</f>
        <v>10928</v>
      </c>
      <c r="C14" s="23">
        <f>SUM(, C13)</f>
        <v>1297</v>
      </c>
      <c r="D14" s="24">
        <f>C14/B14</f>
        <v>0.11868594436310395</v>
      </c>
      <c r="E14" s="23">
        <f t="shared" ref="E14:H15" si="0">SUM(, E13)</f>
        <v>975</v>
      </c>
      <c r="F14" s="23">
        <f t="shared" si="0"/>
        <v>953</v>
      </c>
      <c r="G14" s="23">
        <f t="shared" si="0"/>
        <v>922</v>
      </c>
      <c r="H14" s="23">
        <f t="shared" si="0"/>
        <v>911</v>
      </c>
    </row>
    <row r="15" spans="1:20" s="14" customFormat="1">
      <c r="A15" s="18" t="s">
        <v>17</v>
      </c>
      <c r="B15" s="18">
        <f>SUM(, B14)</f>
        <v>10928</v>
      </c>
      <c r="C15" s="18">
        <f>SUM(, C14)</f>
        <v>1297</v>
      </c>
      <c r="D15" s="26">
        <f>C15/B15</f>
        <v>0.11868594436310395</v>
      </c>
      <c r="E15" s="18">
        <f t="shared" si="0"/>
        <v>975</v>
      </c>
      <c r="F15" s="18">
        <f t="shared" si="0"/>
        <v>953</v>
      </c>
      <c r="G15" s="18">
        <f t="shared" si="0"/>
        <v>922</v>
      </c>
      <c r="H15" s="18">
        <f t="shared" si="0"/>
        <v>911</v>
      </c>
    </row>
    <row r="16" spans="1:20" s="22" customFormat="1">
      <c r="A16" s="28" t="s">
        <v>1069</v>
      </c>
      <c r="B16" s="23">
        <v>3445</v>
      </c>
      <c r="C16" s="23">
        <v>857</v>
      </c>
      <c r="D16" s="24">
        <v>0.24879999999999999</v>
      </c>
      <c r="E16" s="23">
        <v>475</v>
      </c>
      <c r="F16" s="23">
        <v>532</v>
      </c>
      <c r="G16" s="23">
        <v>461</v>
      </c>
      <c r="H16" s="23">
        <v>448</v>
      </c>
    </row>
    <row r="17" spans="1:8" s="22" customFormat="1">
      <c r="A17" s="28" t="s">
        <v>1064</v>
      </c>
      <c r="B17" s="23">
        <v>14373</v>
      </c>
      <c r="C17" s="23">
        <v>2154</v>
      </c>
      <c r="D17" s="24">
        <v>0.14990000000000001</v>
      </c>
      <c r="E17" s="23">
        <v>1450</v>
      </c>
      <c r="F17" s="23">
        <v>1485</v>
      </c>
      <c r="G17" s="23">
        <v>1383</v>
      </c>
      <c r="H17" s="23">
        <v>1359</v>
      </c>
    </row>
    <row r="18" spans="1:8" s="22" customFormat="1">
      <c r="A18" s="36" t="s">
        <v>1070</v>
      </c>
    </row>
    <row r="19" spans="1:8" s="22" customFormat="1">
      <c r="A19" s="23" t="s">
        <v>1113</v>
      </c>
      <c r="B19" s="23">
        <v>812</v>
      </c>
      <c r="C19" s="23">
        <v>230</v>
      </c>
      <c r="D19" s="24">
        <v>0.2833</v>
      </c>
      <c r="E19" s="23">
        <v>127</v>
      </c>
      <c r="F19" s="23">
        <v>146</v>
      </c>
      <c r="G19" s="23">
        <v>122</v>
      </c>
      <c r="H19" s="23">
        <v>114</v>
      </c>
    </row>
    <row r="20" spans="1:8" s="22" customFormat="1">
      <c r="A20" s="23" t="s">
        <v>1114</v>
      </c>
      <c r="B20" s="23">
        <v>944</v>
      </c>
      <c r="C20" s="23">
        <v>314</v>
      </c>
      <c r="D20" s="24">
        <v>0.33260000000000001</v>
      </c>
      <c r="E20" s="23">
        <v>180</v>
      </c>
      <c r="F20" s="23">
        <v>180</v>
      </c>
      <c r="G20" s="23">
        <v>172</v>
      </c>
      <c r="H20" s="23">
        <v>170</v>
      </c>
    </row>
    <row r="21" spans="1:8" s="22" customFormat="1">
      <c r="A21" s="23" t="s">
        <v>1115</v>
      </c>
      <c r="B21" s="23">
        <v>895</v>
      </c>
      <c r="C21" s="23">
        <v>181</v>
      </c>
      <c r="D21" s="24">
        <v>0.20219999999999999</v>
      </c>
      <c r="E21" s="23">
        <v>105</v>
      </c>
      <c r="F21" s="23">
        <v>126</v>
      </c>
      <c r="G21" s="23">
        <v>100</v>
      </c>
      <c r="H21" s="23">
        <v>100</v>
      </c>
    </row>
    <row r="22" spans="1:8" s="22" customFormat="1">
      <c r="A22" s="23" t="s">
        <v>1116</v>
      </c>
      <c r="B22" s="23">
        <v>794</v>
      </c>
      <c r="C22" s="23">
        <v>132</v>
      </c>
      <c r="D22" s="24">
        <v>0.16619999999999999</v>
      </c>
      <c r="E22" s="23">
        <v>63</v>
      </c>
      <c r="F22" s="23">
        <v>80</v>
      </c>
      <c r="G22" s="23">
        <v>67</v>
      </c>
      <c r="H22" s="23">
        <v>64</v>
      </c>
    </row>
    <row r="23" spans="1:8" s="22" customFormat="1">
      <c r="A23" s="36" t="s">
        <v>1134</v>
      </c>
      <c r="B23" s="36">
        <f>SUM(B19:B22)</f>
        <v>3445</v>
      </c>
      <c r="C23" s="36">
        <f>SUM(C19:C22)</f>
        <v>857</v>
      </c>
      <c r="D23" s="32">
        <v>0.24879999999999999</v>
      </c>
      <c r="E23" s="36">
        <f>SUM(E19:E22)</f>
        <v>475</v>
      </c>
      <c r="F23" s="36">
        <f>SUM(F19:F22)</f>
        <v>532</v>
      </c>
      <c r="G23" s="36">
        <f>SUM(G19:G22)</f>
        <v>461</v>
      </c>
      <c r="H23" s="36">
        <f>SUM(H19:H22)</f>
        <v>448</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4" manualBreakCount="4">
    <brk id="5" max="1048575" man="1"/>
    <brk id="6" max="1048575" man="1"/>
    <brk id="7" max="1048575" man="1"/>
    <brk id="8" max="1048575" man="1"/>
  </colBreaks>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741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tabColor rgb="FFFF0000"/>
  </sheetPr>
  <dimension ref="A1:S23"/>
  <sheetViews>
    <sheetView workbookViewId="0">
      <pane xSplit="4" ySplit="6" topLeftCell="E7" activePane="bottomRight" state="frozen"/>
      <selection pane="topRight" activeCell="G1" sqref="G1"/>
      <selection pane="bottomLeft" activeCell="A7" sqref="A7"/>
      <selection pane="bottomRight" activeCell="A16" sqref="A16:A23"/>
    </sheetView>
  </sheetViews>
  <sheetFormatPr defaultRowHeight="15"/>
  <cols>
    <col min="1" max="1" width="13.7109375" customWidth="1"/>
    <col min="2" max="3" width="6.7109375" customWidth="1"/>
    <col min="4" max="4" width="8.855468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746</v>
      </c>
      <c r="F4" s="47"/>
      <c r="G4" s="47"/>
      <c r="H4" s="47"/>
      <c r="I4" s="47"/>
      <c r="J4" s="47"/>
      <c r="K4" s="47"/>
      <c r="L4" s="47"/>
      <c r="M4" s="47"/>
      <c r="N4" s="47"/>
      <c r="O4" s="47"/>
      <c r="P4" s="47"/>
      <c r="Q4" s="47"/>
      <c r="R4" s="47"/>
      <c r="S4" s="47"/>
    </row>
    <row r="5" spans="1:19" ht="25.5" customHeight="1">
      <c r="E5" s="49" t="s">
        <v>746</v>
      </c>
      <c r="F5" s="49"/>
      <c r="G5" s="49"/>
      <c r="H5" s="49"/>
      <c r="I5" s="49"/>
      <c r="J5" s="49"/>
      <c r="K5" s="49"/>
      <c r="L5" s="49"/>
      <c r="M5" s="49"/>
      <c r="N5" s="49"/>
      <c r="O5" s="49"/>
      <c r="P5" s="49"/>
      <c r="Q5" s="49"/>
      <c r="R5" s="49"/>
      <c r="S5" s="49"/>
    </row>
    <row r="6" spans="1:19" s="12" customFormat="1" ht="150" customHeight="1">
      <c r="B6" s="13" t="s">
        <v>7</v>
      </c>
      <c r="C6" s="13" t="s">
        <v>8</v>
      </c>
      <c r="D6" s="13" t="s">
        <v>9</v>
      </c>
      <c r="E6" s="21" t="s">
        <v>747</v>
      </c>
      <c r="F6" s="21" t="s">
        <v>748</v>
      </c>
      <c r="G6" s="21" t="s">
        <v>749</v>
      </c>
    </row>
    <row r="7" spans="1:19">
      <c r="A7" s="15" t="s">
        <v>493</v>
      </c>
      <c r="B7" s="16">
        <v>796</v>
      </c>
      <c r="C7" s="16">
        <v>124</v>
      </c>
      <c r="D7" s="17">
        <v>0.15579999999999999</v>
      </c>
      <c r="E7" s="16">
        <v>80</v>
      </c>
      <c r="F7" s="16">
        <v>76</v>
      </c>
      <c r="G7" s="16">
        <v>93</v>
      </c>
    </row>
    <row r="8" spans="1:19" s="14" customFormat="1">
      <c r="A8" s="18" t="s">
        <v>11</v>
      </c>
      <c r="B8" s="19">
        <v>3059</v>
      </c>
      <c r="C8" s="19">
        <v>291</v>
      </c>
      <c r="D8" s="20">
        <v>9.5100000000000004E-2</v>
      </c>
      <c r="E8" s="19">
        <v>218</v>
      </c>
      <c r="F8" s="19">
        <v>209</v>
      </c>
      <c r="G8" s="19">
        <v>199</v>
      </c>
    </row>
    <row r="9" spans="1:19" s="14" customFormat="1">
      <c r="A9" s="18" t="s">
        <v>494</v>
      </c>
      <c r="B9" s="19">
        <v>993</v>
      </c>
      <c r="C9" s="19">
        <v>152</v>
      </c>
      <c r="D9" s="20">
        <v>0.15310000000000001</v>
      </c>
      <c r="E9" s="19">
        <v>113</v>
      </c>
      <c r="F9" s="19">
        <v>115</v>
      </c>
      <c r="G9" s="19">
        <v>115</v>
      </c>
    </row>
    <row r="10" spans="1:19" s="14" customFormat="1">
      <c r="A10" s="18" t="s">
        <v>495</v>
      </c>
      <c r="B10" s="19">
        <v>1325</v>
      </c>
      <c r="C10" s="19">
        <v>167</v>
      </c>
      <c r="D10" s="20">
        <v>0.126</v>
      </c>
      <c r="E10" s="19">
        <v>124</v>
      </c>
      <c r="F10" s="19">
        <v>119</v>
      </c>
      <c r="G10" s="19">
        <v>116</v>
      </c>
    </row>
    <row r="11" spans="1:19" s="14" customFormat="1">
      <c r="A11" s="18" t="s">
        <v>496</v>
      </c>
      <c r="B11" s="19">
        <v>2415</v>
      </c>
      <c r="C11" s="19">
        <v>290</v>
      </c>
      <c r="D11" s="20">
        <v>0.1201</v>
      </c>
      <c r="E11" s="19">
        <v>214</v>
      </c>
      <c r="F11" s="19">
        <v>206</v>
      </c>
      <c r="G11" s="19">
        <v>203</v>
      </c>
    </row>
    <row r="12" spans="1:19" s="14" customFormat="1">
      <c r="A12" s="18" t="s">
        <v>444</v>
      </c>
      <c r="B12" s="19">
        <v>2340</v>
      </c>
      <c r="C12" s="19">
        <v>273</v>
      </c>
      <c r="D12" s="20">
        <v>0.1167</v>
      </c>
      <c r="E12" s="19">
        <v>184</v>
      </c>
      <c r="F12" s="19">
        <v>182</v>
      </c>
      <c r="G12" s="19">
        <v>169</v>
      </c>
    </row>
    <row r="13" spans="1:19" s="22" customFormat="1" ht="34.5" customHeight="1">
      <c r="A13" s="25" t="s">
        <v>15</v>
      </c>
      <c r="B13" s="23">
        <f>SUM(B7:B12)</f>
        <v>10928</v>
      </c>
      <c r="C13" s="23">
        <f>SUM(C7:C12)</f>
        <v>1297</v>
      </c>
      <c r="D13" s="24">
        <f>C13/B13</f>
        <v>0.11868594436310395</v>
      </c>
      <c r="E13" s="23">
        <f>SUM(E7:E12)</f>
        <v>933</v>
      </c>
      <c r="F13" s="23">
        <f>SUM(F7:F12)</f>
        <v>907</v>
      </c>
      <c r="G13" s="23">
        <f>SUM(G7:G12)</f>
        <v>895</v>
      </c>
    </row>
    <row r="14" spans="1:19" s="22" customFormat="1" ht="34.5" customHeight="1">
      <c r="A14" s="25" t="s">
        <v>16</v>
      </c>
      <c r="B14" s="23">
        <f>SUM(, B13)</f>
        <v>10928</v>
      </c>
      <c r="C14" s="23">
        <f>SUM(, C13)</f>
        <v>1297</v>
      </c>
      <c r="D14" s="24">
        <f>C14/B14</f>
        <v>0.11868594436310395</v>
      </c>
      <c r="E14" s="23">
        <f t="shared" ref="E14:G15" si="0">SUM(, E13)</f>
        <v>933</v>
      </c>
      <c r="F14" s="23">
        <f t="shared" si="0"/>
        <v>907</v>
      </c>
      <c r="G14" s="23">
        <f t="shared" si="0"/>
        <v>895</v>
      </c>
    </row>
    <row r="15" spans="1:19" s="14" customFormat="1">
      <c r="A15" s="18" t="s">
        <v>17</v>
      </c>
      <c r="B15" s="18">
        <f>SUM(, B14)</f>
        <v>10928</v>
      </c>
      <c r="C15" s="18">
        <f>SUM(, C14)</f>
        <v>1297</v>
      </c>
      <c r="D15" s="26">
        <f>C15/B15</f>
        <v>0.11868594436310395</v>
      </c>
      <c r="E15" s="18">
        <f t="shared" si="0"/>
        <v>933</v>
      </c>
      <c r="F15" s="18">
        <f t="shared" si="0"/>
        <v>907</v>
      </c>
      <c r="G15" s="18">
        <f t="shared" si="0"/>
        <v>895</v>
      </c>
    </row>
    <row r="16" spans="1:19" s="22" customFormat="1">
      <c r="A16" s="28" t="s">
        <v>1069</v>
      </c>
      <c r="B16" s="23">
        <v>3445</v>
      </c>
      <c r="C16" s="23">
        <v>857</v>
      </c>
      <c r="D16" s="24">
        <v>0.24879999999999999</v>
      </c>
      <c r="E16" s="23">
        <v>519</v>
      </c>
      <c r="F16" s="23">
        <v>467</v>
      </c>
      <c r="G16" s="23">
        <v>414</v>
      </c>
    </row>
    <row r="17" spans="1:7" s="22" customFormat="1">
      <c r="A17" s="28" t="s">
        <v>1064</v>
      </c>
      <c r="B17" s="23">
        <v>14373</v>
      </c>
      <c r="C17" s="23">
        <v>2154</v>
      </c>
      <c r="D17" s="24">
        <v>0.14990000000000001</v>
      </c>
      <c r="E17" s="23">
        <v>1452</v>
      </c>
      <c r="F17" s="23">
        <v>1374</v>
      </c>
      <c r="G17" s="23">
        <v>1309</v>
      </c>
    </row>
    <row r="18" spans="1:7" s="22" customFormat="1">
      <c r="A18" s="36" t="s">
        <v>1070</v>
      </c>
    </row>
    <row r="19" spans="1:7" s="22" customFormat="1">
      <c r="A19" s="23" t="s">
        <v>1113</v>
      </c>
      <c r="B19" s="23">
        <v>812</v>
      </c>
      <c r="C19" s="23">
        <v>230</v>
      </c>
      <c r="D19" s="24">
        <v>0.2833</v>
      </c>
      <c r="E19" s="23">
        <v>136</v>
      </c>
      <c r="F19" s="23">
        <v>122</v>
      </c>
      <c r="G19" s="23">
        <v>107</v>
      </c>
    </row>
    <row r="20" spans="1:7" s="22" customFormat="1">
      <c r="A20" s="23" t="s">
        <v>1114</v>
      </c>
      <c r="B20" s="23">
        <v>944</v>
      </c>
      <c r="C20" s="23">
        <v>314</v>
      </c>
      <c r="D20" s="24">
        <v>0.33260000000000001</v>
      </c>
      <c r="E20" s="23">
        <v>186</v>
      </c>
      <c r="F20" s="23">
        <v>170</v>
      </c>
      <c r="G20" s="23">
        <v>149</v>
      </c>
    </row>
    <row r="21" spans="1:7" s="22" customFormat="1">
      <c r="A21" s="23" t="s">
        <v>1115</v>
      </c>
      <c r="B21" s="23">
        <v>895</v>
      </c>
      <c r="C21" s="23">
        <v>181</v>
      </c>
      <c r="D21" s="24">
        <v>0.20219999999999999</v>
      </c>
      <c r="E21" s="23">
        <v>120</v>
      </c>
      <c r="F21" s="23">
        <v>107</v>
      </c>
      <c r="G21" s="23">
        <v>93</v>
      </c>
    </row>
    <row r="22" spans="1:7" s="22" customFormat="1">
      <c r="A22" s="23" t="s">
        <v>1116</v>
      </c>
      <c r="B22" s="23">
        <v>794</v>
      </c>
      <c r="C22" s="23">
        <v>132</v>
      </c>
      <c r="D22" s="24">
        <v>0.16619999999999999</v>
      </c>
      <c r="E22" s="23">
        <v>77</v>
      </c>
      <c r="F22" s="23">
        <v>68</v>
      </c>
      <c r="G22" s="23">
        <v>65</v>
      </c>
    </row>
    <row r="23" spans="1:7" s="22" customFormat="1">
      <c r="A23" s="36" t="s">
        <v>1134</v>
      </c>
      <c r="B23" s="36">
        <f>SUM(B19:B22)</f>
        <v>3445</v>
      </c>
      <c r="C23" s="36">
        <f>SUM(C19:C22)</f>
        <v>857</v>
      </c>
      <c r="D23" s="32">
        <v>0.24879999999999999</v>
      </c>
      <c r="E23" s="36">
        <f>SUM(E19:E22)</f>
        <v>519</v>
      </c>
      <c r="F23" s="36">
        <f>SUM(F19:F22)</f>
        <v>467</v>
      </c>
      <c r="G23" s="36">
        <f>SUM(G19:G22)</f>
        <v>414</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3" manualBreakCount="3">
    <brk id="5" max="1048575" man="1"/>
    <brk id="6" max="1048575" man="1"/>
    <brk id="7" max="1048575" man="1"/>
  </colBreaks>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746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tabColor rgb="FFFFFF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750</v>
      </c>
      <c r="F4" s="47"/>
      <c r="G4" s="47"/>
      <c r="H4" s="47"/>
      <c r="I4" s="47"/>
      <c r="J4" s="47"/>
      <c r="K4" s="47"/>
      <c r="L4" s="47"/>
      <c r="M4" s="47"/>
      <c r="N4" s="47"/>
      <c r="O4" s="47"/>
      <c r="P4" s="47"/>
      <c r="Q4" s="47"/>
    </row>
    <row r="5" spans="1:17" ht="25.5" customHeight="1">
      <c r="E5" s="49" t="s">
        <v>750</v>
      </c>
      <c r="F5" s="49"/>
      <c r="G5" s="49"/>
      <c r="H5" s="49"/>
      <c r="I5" s="49"/>
      <c r="J5" s="49"/>
      <c r="K5" s="49"/>
      <c r="L5" s="49"/>
      <c r="M5" s="49"/>
      <c r="N5" s="49"/>
      <c r="O5" s="49"/>
      <c r="P5" s="49"/>
      <c r="Q5" s="49"/>
    </row>
    <row r="6" spans="1:17" s="12" customFormat="1" ht="150" customHeight="1">
      <c r="B6" s="13" t="s">
        <v>7</v>
      </c>
      <c r="C6" s="13" t="s">
        <v>8</v>
      </c>
      <c r="D6" s="13" t="s">
        <v>9</v>
      </c>
      <c r="E6" s="21" t="s">
        <v>751</v>
      </c>
    </row>
    <row r="7" spans="1:17">
      <c r="A7" s="15" t="s">
        <v>409</v>
      </c>
      <c r="B7" s="16">
        <v>550</v>
      </c>
      <c r="C7" s="16">
        <v>82</v>
      </c>
      <c r="D7" s="17">
        <v>0.14910000000000001</v>
      </c>
      <c r="E7" s="16">
        <v>73</v>
      </c>
    </row>
    <row r="8" spans="1:17" s="14" customFormat="1">
      <c r="A8" s="18" t="s">
        <v>505</v>
      </c>
      <c r="B8" s="19">
        <v>819</v>
      </c>
      <c r="C8" s="19">
        <v>197</v>
      </c>
      <c r="D8" s="20">
        <v>0.24049999999999999</v>
      </c>
      <c r="E8" s="19">
        <v>169</v>
      </c>
    </row>
    <row r="9" spans="1:17" s="22" customFormat="1" ht="34.5" customHeight="1">
      <c r="A9" s="25" t="s">
        <v>412</v>
      </c>
      <c r="B9" s="23">
        <f>SUM(B7:B8)</f>
        <v>1369</v>
      </c>
      <c r="C9" s="23">
        <f>SUM(C7:C8)</f>
        <v>279</v>
      </c>
      <c r="D9" s="24">
        <f>C9/B9</f>
        <v>0.20379839298758218</v>
      </c>
      <c r="E9" s="23">
        <f>SUM(E7:E8)</f>
        <v>242</v>
      </c>
    </row>
    <row r="10" spans="1:17" s="22" customFormat="1" ht="34.5" customHeight="1">
      <c r="A10" s="25" t="s">
        <v>16</v>
      </c>
      <c r="B10" s="23">
        <f>SUM(, B9)</f>
        <v>1369</v>
      </c>
      <c r="C10" s="23">
        <f>SUM(, C9)</f>
        <v>279</v>
      </c>
      <c r="D10" s="24">
        <f>C10/B10</f>
        <v>0.20379839298758218</v>
      </c>
      <c r="E10" s="23">
        <f>SUM(, E9)</f>
        <v>242</v>
      </c>
    </row>
    <row r="11" spans="1:17" s="14" customFormat="1">
      <c r="A11" s="18" t="s">
        <v>17</v>
      </c>
      <c r="B11" s="18">
        <f>SUM(, B10)</f>
        <v>1369</v>
      </c>
      <c r="C11" s="18">
        <f>SUM(, C10)</f>
        <v>279</v>
      </c>
      <c r="D11" s="26">
        <f>C11/B11</f>
        <v>0.20379839298758218</v>
      </c>
      <c r="E11" s="18">
        <f>SUM(, E10)</f>
        <v>242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750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tabColor rgb="FF0000FF"/>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752</v>
      </c>
      <c r="F4" s="47"/>
      <c r="G4" s="47"/>
      <c r="H4" s="47"/>
      <c r="I4" s="47"/>
      <c r="J4" s="47"/>
      <c r="K4" s="47"/>
      <c r="L4" s="47"/>
      <c r="M4" s="47"/>
      <c r="N4" s="47"/>
      <c r="O4" s="47"/>
      <c r="P4" s="47"/>
      <c r="Q4" s="47"/>
      <c r="R4" s="47"/>
    </row>
    <row r="5" spans="1:18" ht="25.5" customHeight="1">
      <c r="E5" s="49" t="s">
        <v>752</v>
      </c>
      <c r="F5" s="49"/>
      <c r="G5" s="49"/>
      <c r="H5" s="49"/>
      <c r="I5" s="49"/>
      <c r="J5" s="49"/>
      <c r="K5" s="49"/>
      <c r="L5" s="49"/>
      <c r="M5" s="49"/>
      <c r="N5" s="49"/>
      <c r="O5" s="49"/>
      <c r="P5" s="49"/>
      <c r="Q5" s="49"/>
      <c r="R5" s="49"/>
    </row>
    <row r="6" spans="1:18" s="12" customFormat="1" ht="150" customHeight="1">
      <c r="B6" s="13" t="s">
        <v>7</v>
      </c>
      <c r="C6" s="13" t="s">
        <v>8</v>
      </c>
      <c r="D6" s="13" t="s">
        <v>9</v>
      </c>
      <c r="E6" s="21" t="s">
        <v>753</v>
      </c>
      <c r="F6" s="21" t="s">
        <v>754</v>
      </c>
    </row>
    <row r="7" spans="1:18">
      <c r="A7" s="15" t="s">
        <v>409</v>
      </c>
      <c r="B7" s="16">
        <v>550</v>
      </c>
      <c r="C7" s="16">
        <v>82</v>
      </c>
      <c r="D7" s="17">
        <v>0.14910000000000001</v>
      </c>
      <c r="E7" s="16">
        <v>51</v>
      </c>
      <c r="F7" s="16">
        <v>17</v>
      </c>
    </row>
    <row r="8" spans="1:18" s="14" customFormat="1">
      <c r="A8" s="18" t="s">
        <v>505</v>
      </c>
      <c r="B8" s="19">
        <v>819</v>
      </c>
      <c r="C8" s="19">
        <v>197</v>
      </c>
      <c r="D8" s="20">
        <v>0.24049999999999999</v>
      </c>
      <c r="E8" s="19">
        <v>91</v>
      </c>
      <c r="F8" s="19">
        <v>69</v>
      </c>
    </row>
    <row r="9" spans="1:18" s="22" customFormat="1" ht="34.5" customHeight="1">
      <c r="A9" s="25" t="s">
        <v>412</v>
      </c>
      <c r="B9" s="23">
        <f>SUM(B7:B8)</f>
        <v>1369</v>
      </c>
      <c r="C9" s="23">
        <f>SUM(C7:C8)</f>
        <v>279</v>
      </c>
      <c r="D9" s="24">
        <f>C9/B9</f>
        <v>0.20379839298758218</v>
      </c>
      <c r="E9" s="23">
        <f>SUM(E7:E8)</f>
        <v>142</v>
      </c>
      <c r="F9" s="23">
        <f>SUM(F7:F8)</f>
        <v>86</v>
      </c>
    </row>
    <row r="10" spans="1:18" s="22" customFormat="1" ht="34.5" customHeight="1">
      <c r="A10" s="25" t="s">
        <v>16</v>
      </c>
      <c r="B10" s="23">
        <f>SUM(, B9)</f>
        <v>1369</v>
      </c>
      <c r="C10" s="23">
        <f>SUM(, C9)</f>
        <v>279</v>
      </c>
      <c r="D10" s="24">
        <f>C10/B10</f>
        <v>0.20379839298758218</v>
      </c>
      <c r="E10" s="23">
        <f>SUM(, E9)</f>
        <v>142</v>
      </c>
      <c r="F10" s="23">
        <f>SUM(, F9)</f>
        <v>86</v>
      </c>
    </row>
    <row r="11" spans="1:18" s="14" customFormat="1">
      <c r="A11" s="18" t="s">
        <v>17</v>
      </c>
      <c r="B11" s="18">
        <f>SUM(, B10)</f>
        <v>1369</v>
      </c>
      <c r="C11" s="18">
        <f>SUM(, C10)</f>
        <v>279</v>
      </c>
      <c r="D11" s="26">
        <f>C11/B11</f>
        <v>0.20379839298758218</v>
      </c>
      <c r="E11" s="18">
        <f>SUM(, E10)</f>
        <v>142</v>
      </c>
      <c r="F11" s="18">
        <f>SUM(, F10)</f>
        <v>86</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752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4">
    <tabColor rgb="FFFF00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755</v>
      </c>
      <c r="F4" s="47"/>
      <c r="G4" s="47"/>
      <c r="H4" s="47"/>
      <c r="I4" s="47"/>
      <c r="J4" s="47"/>
      <c r="K4" s="47"/>
      <c r="L4" s="47"/>
      <c r="M4" s="47"/>
      <c r="N4" s="47"/>
      <c r="O4" s="47"/>
      <c r="P4" s="47"/>
      <c r="Q4" s="47"/>
    </row>
    <row r="5" spans="1:17" ht="25.5" customHeight="1">
      <c r="E5" s="49" t="s">
        <v>755</v>
      </c>
      <c r="F5" s="49"/>
      <c r="G5" s="49"/>
      <c r="H5" s="49"/>
      <c r="I5" s="49"/>
      <c r="J5" s="49"/>
      <c r="K5" s="49"/>
      <c r="L5" s="49"/>
      <c r="M5" s="49"/>
      <c r="N5" s="49"/>
      <c r="O5" s="49"/>
      <c r="P5" s="49"/>
      <c r="Q5" s="49"/>
    </row>
    <row r="6" spans="1:17" s="12" customFormat="1" ht="150" customHeight="1">
      <c r="B6" s="13" t="s">
        <v>7</v>
      </c>
      <c r="C6" s="13" t="s">
        <v>8</v>
      </c>
      <c r="D6" s="13" t="s">
        <v>9</v>
      </c>
      <c r="E6" s="21" t="s">
        <v>756</v>
      </c>
    </row>
    <row r="7" spans="1:17">
      <c r="A7" s="15" t="s">
        <v>409</v>
      </c>
      <c r="B7" s="16">
        <v>550</v>
      </c>
      <c r="C7" s="16">
        <v>82</v>
      </c>
      <c r="D7" s="17">
        <v>0.14910000000000001</v>
      </c>
      <c r="E7" s="16">
        <v>74</v>
      </c>
    </row>
    <row r="8" spans="1:17" s="14" customFormat="1">
      <c r="A8" s="18" t="s">
        <v>505</v>
      </c>
      <c r="B8" s="19">
        <v>819</v>
      </c>
      <c r="C8" s="19">
        <v>197</v>
      </c>
      <c r="D8" s="20">
        <v>0.24049999999999999</v>
      </c>
      <c r="E8" s="19">
        <v>165</v>
      </c>
    </row>
    <row r="9" spans="1:17" s="22" customFormat="1" ht="34.5" customHeight="1">
      <c r="A9" s="25" t="s">
        <v>412</v>
      </c>
      <c r="B9" s="23">
        <f>SUM(B7:B8)</f>
        <v>1369</v>
      </c>
      <c r="C9" s="23">
        <f>SUM(C7:C8)</f>
        <v>279</v>
      </c>
      <c r="D9" s="24">
        <f>C9/B9</f>
        <v>0.20379839298758218</v>
      </c>
      <c r="E9" s="23">
        <f>SUM(E7:E8)</f>
        <v>239</v>
      </c>
    </row>
    <row r="10" spans="1:17" s="22" customFormat="1" ht="34.5" customHeight="1">
      <c r="A10" s="25" t="s">
        <v>16</v>
      </c>
      <c r="B10" s="23">
        <f>SUM(, B9)</f>
        <v>1369</v>
      </c>
      <c r="C10" s="23">
        <f>SUM(, C9)</f>
        <v>279</v>
      </c>
      <c r="D10" s="24">
        <f>C10/B10</f>
        <v>0.20379839298758218</v>
      </c>
      <c r="E10" s="23">
        <f>SUM(, E9)</f>
        <v>239</v>
      </c>
    </row>
    <row r="11" spans="1:17" s="14" customFormat="1">
      <c r="A11" s="18" t="s">
        <v>17</v>
      </c>
      <c r="B11" s="18">
        <f>SUM(, B10)</f>
        <v>1369</v>
      </c>
      <c r="C11" s="18">
        <f>SUM(, C10)</f>
        <v>279</v>
      </c>
      <c r="D11" s="26">
        <f>C11/B11</f>
        <v>0.20379839298758218</v>
      </c>
      <c r="E11" s="18">
        <f>SUM(, E10)</f>
        <v>239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170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755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tabColor rgb="FFFFFF00"/>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757</v>
      </c>
      <c r="F4" s="47"/>
      <c r="G4" s="47"/>
      <c r="H4" s="47"/>
      <c r="I4" s="47"/>
      <c r="J4" s="47"/>
      <c r="K4" s="47"/>
      <c r="L4" s="47"/>
      <c r="M4" s="47"/>
      <c r="N4" s="47"/>
      <c r="O4" s="47"/>
      <c r="P4" s="47"/>
      <c r="Q4" s="47"/>
      <c r="R4" s="47"/>
    </row>
    <row r="5" spans="1:18" ht="25.5" customHeight="1">
      <c r="E5" s="49" t="s">
        <v>757</v>
      </c>
      <c r="F5" s="49"/>
      <c r="G5" s="49"/>
      <c r="H5" s="49"/>
      <c r="I5" s="49"/>
      <c r="J5" s="49"/>
      <c r="K5" s="49"/>
      <c r="L5" s="49"/>
      <c r="M5" s="49"/>
      <c r="N5" s="49"/>
      <c r="O5" s="49"/>
      <c r="P5" s="49"/>
      <c r="Q5" s="49"/>
      <c r="R5" s="49"/>
    </row>
    <row r="6" spans="1:18" s="12" customFormat="1" ht="150" customHeight="1">
      <c r="B6" s="13" t="s">
        <v>7</v>
      </c>
      <c r="C6" s="13" t="s">
        <v>8</v>
      </c>
      <c r="D6" s="13" t="s">
        <v>9</v>
      </c>
      <c r="E6" s="21" t="s">
        <v>758</v>
      </c>
      <c r="F6" s="21" t="s">
        <v>759</v>
      </c>
    </row>
    <row r="7" spans="1:18">
      <c r="A7" s="15" t="s">
        <v>409</v>
      </c>
      <c r="B7" s="16">
        <v>550</v>
      </c>
      <c r="C7" s="16">
        <v>82</v>
      </c>
      <c r="D7" s="17">
        <v>0.14910000000000001</v>
      </c>
      <c r="E7" s="16">
        <v>52</v>
      </c>
      <c r="F7" s="16">
        <v>28</v>
      </c>
    </row>
    <row r="8" spans="1:18" s="14" customFormat="1">
      <c r="A8" s="18" t="s">
        <v>505</v>
      </c>
      <c r="B8" s="19">
        <v>819</v>
      </c>
      <c r="C8" s="19">
        <v>197</v>
      </c>
      <c r="D8" s="20">
        <v>0.24049999999999999</v>
      </c>
      <c r="E8" s="19">
        <v>125</v>
      </c>
      <c r="F8" s="19">
        <v>71</v>
      </c>
    </row>
    <row r="9" spans="1:18" s="22" customFormat="1" ht="34.5" customHeight="1">
      <c r="A9" s="25" t="s">
        <v>412</v>
      </c>
      <c r="B9" s="23">
        <f>SUM(B7:B8)</f>
        <v>1369</v>
      </c>
      <c r="C9" s="23">
        <f>SUM(C7:C8)</f>
        <v>279</v>
      </c>
      <c r="D9" s="24">
        <f>C9/B9</f>
        <v>0.20379839298758218</v>
      </c>
      <c r="E9" s="23">
        <f>SUM(E7:E8)</f>
        <v>177</v>
      </c>
      <c r="F9" s="23">
        <f>SUM(F7:F8)</f>
        <v>99</v>
      </c>
    </row>
    <row r="10" spans="1:18" s="22" customFormat="1" ht="34.5" customHeight="1">
      <c r="A10" s="25" t="s">
        <v>16</v>
      </c>
      <c r="B10" s="23">
        <f>SUM(, B9)</f>
        <v>1369</v>
      </c>
      <c r="C10" s="23">
        <f>SUM(, C9)</f>
        <v>279</v>
      </c>
      <c r="D10" s="24">
        <f>C10/B10</f>
        <v>0.20379839298758218</v>
      </c>
      <c r="E10" s="23">
        <f>SUM(, E9)</f>
        <v>177</v>
      </c>
      <c r="F10" s="23">
        <f>SUM(, F9)</f>
        <v>99</v>
      </c>
    </row>
    <row r="11" spans="1:18" s="14" customFormat="1">
      <c r="A11" s="18" t="s">
        <v>17</v>
      </c>
      <c r="B11" s="18">
        <f>SUM(, B10)</f>
        <v>1369</v>
      </c>
      <c r="C11" s="18">
        <f>SUM(, C10)</f>
        <v>279</v>
      </c>
      <c r="D11" s="26">
        <f>C11/B11</f>
        <v>0.20379839298758218</v>
      </c>
      <c r="E11" s="18">
        <f>SUM(, E10)</f>
        <v>177</v>
      </c>
      <c r="F11" s="18">
        <f>SUM(, F10)</f>
        <v>99</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757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tabColor rgb="FF0000FF"/>
  </sheetPr>
  <dimension ref="A1:T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760</v>
      </c>
      <c r="F4" s="47"/>
      <c r="G4" s="47"/>
      <c r="H4" s="47"/>
      <c r="I4" s="47"/>
      <c r="J4" s="47"/>
      <c r="K4" s="47"/>
      <c r="L4" s="47"/>
      <c r="M4" s="47"/>
      <c r="N4" s="47"/>
      <c r="O4" s="47"/>
      <c r="P4" s="47"/>
      <c r="Q4" s="47"/>
      <c r="R4" s="47"/>
      <c r="S4" s="47"/>
      <c r="T4" s="47"/>
    </row>
    <row r="5" spans="1:20" ht="25.5" customHeight="1">
      <c r="E5" s="49" t="s">
        <v>760</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761</v>
      </c>
      <c r="F6" s="21" t="s">
        <v>762</v>
      </c>
      <c r="G6" s="21" t="s">
        <v>763</v>
      </c>
      <c r="H6" s="21" t="s">
        <v>764</v>
      </c>
    </row>
    <row r="7" spans="1:20">
      <c r="A7" s="15" t="s">
        <v>409</v>
      </c>
      <c r="B7" s="16">
        <v>550</v>
      </c>
      <c r="C7" s="16">
        <v>82</v>
      </c>
      <c r="D7" s="17">
        <v>0.14910000000000001</v>
      </c>
      <c r="E7" s="16">
        <v>53</v>
      </c>
      <c r="F7" s="16">
        <v>68</v>
      </c>
      <c r="G7" s="16">
        <v>61</v>
      </c>
      <c r="H7" s="16">
        <v>64</v>
      </c>
    </row>
    <row r="8" spans="1:20" s="14" customFormat="1">
      <c r="A8" s="18" t="s">
        <v>505</v>
      </c>
      <c r="B8" s="19">
        <v>819</v>
      </c>
      <c r="C8" s="19">
        <v>197</v>
      </c>
      <c r="D8" s="20">
        <v>0.24049999999999999</v>
      </c>
      <c r="E8" s="19">
        <v>143</v>
      </c>
      <c r="F8" s="19">
        <v>149</v>
      </c>
      <c r="G8" s="19">
        <v>141</v>
      </c>
      <c r="H8" s="19">
        <v>153</v>
      </c>
    </row>
    <row r="9" spans="1:20" s="22" customFormat="1" ht="34.5" customHeight="1">
      <c r="A9" s="25" t="s">
        <v>412</v>
      </c>
      <c r="B9" s="23">
        <f>SUM(B7:B8)</f>
        <v>1369</v>
      </c>
      <c r="C9" s="23">
        <f>SUM(C7:C8)</f>
        <v>279</v>
      </c>
      <c r="D9" s="24">
        <f>C9/B9</f>
        <v>0.20379839298758218</v>
      </c>
      <c r="E9" s="23">
        <f>SUM(E7:E8)</f>
        <v>196</v>
      </c>
      <c r="F9" s="23">
        <f>SUM(F7:F8)</f>
        <v>217</v>
      </c>
      <c r="G9" s="23">
        <f>SUM(G7:G8)</f>
        <v>202</v>
      </c>
      <c r="H9" s="23">
        <f>SUM(H7:H8)</f>
        <v>217</v>
      </c>
    </row>
    <row r="10" spans="1:20" s="22" customFormat="1" ht="34.5" customHeight="1">
      <c r="A10" s="25" t="s">
        <v>16</v>
      </c>
      <c r="B10" s="23">
        <f>SUM(, B9)</f>
        <v>1369</v>
      </c>
      <c r="C10" s="23">
        <f>SUM(, C9)</f>
        <v>279</v>
      </c>
      <c r="D10" s="24">
        <f>C10/B10</f>
        <v>0.20379839298758218</v>
      </c>
      <c r="E10" s="23">
        <f t="shared" ref="E10:H11" si="0">SUM(, E9)</f>
        <v>196</v>
      </c>
      <c r="F10" s="23">
        <f t="shared" si="0"/>
        <v>217</v>
      </c>
      <c r="G10" s="23">
        <f t="shared" si="0"/>
        <v>202</v>
      </c>
      <c r="H10" s="23">
        <f t="shared" si="0"/>
        <v>217</v>
      </c>
    </row>
    <row r="11" spans="1:20" s="14" customFormat="1">
      <c r="A11" s="18" t="s">
        <v>17</v>
      </c>
      <c r="B11" s="18">
        <f>SUM(, B10)</f>
        <v>1369</v>
      </c>
      <c r="C11" s="18">
        <f>SUM(, C10)</f>
        <v>279</v>
      </c>
      <c r="D11" s="26">
        <f>C11/B11</f>
        <v>0.20379839298758218</v>
      </c>
      <c r="E11" s="18">
        <f t="shared" si="0"/>
        <v>196</v>
      </c>
      <c r="F11" s="18">
        <f t="shared" si="0"/>
        <v>217</v>
      </c>
      <c r="G11" s="18">
        <f t="shared" si="0"/>
        <v>202</v>
      </c>
      <c r="H11" s="18">
        <f t="shared" si="0"/>
        <v>217</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4" manualBreakCount="4">
    <brk id="5" max="1048575" man="1"/>
    <brk id="6" max="1048575" man="1"/>
    <brk id="7" max="1048575" man="1"/>
    <brk id="8" max="1048575" man="1"/>
  </colBreaks>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760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tabColor rgb="FFFF0000"/>
  </sheetPr>
  <dimension ref="A1:T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765</v>
      </c>
      <c r="F4" s="47"/>
      <c r="G4" s="47"/>
      <c r="H4" s="47"/>
      <c r="I4" s="47"/>
      <c r="J4" s="47"/>
      <c r="K4" s="47"/>
      <c r="L4" s="47"/>
      <c r="M4" s="47"/>
      <c r="N4" s="47"/>
      <c r="O4" s="47"/>
      <c r="P4" s="47"/>
      <c r="Q4" s="47"/>
      <c r="R4" s="47"/>
      <c r="S4" s="47"/>
      <c r="T4" s="47"/>
    </row>
    <row r="5" spans="1:20" ht="25.5" customHeight="1">
      <c r="E5" s="49" t="s">
        <v>765</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766</v>
      </c>
      <c r="F6" s="21" t="s">
        <v>767</v>
      </c>
      <c r="G6" s="21" t="s">
        <v>768</v>
      </c>
      <c r="H6" s="21" t="s">
        <v>769</v>
      </c>
    </row>
    <row r="7" spans="1:20">
      <c r="A7" s="15" t="s">
        <v>260</v>
      </c>
      <c r="B7" s="16">
        <v>0</v>
      </c>
      <c r="C7" s="16">
        <v>0</v>
      </c>
      <c r="D7" s="17">
        <v>0</v>
      </c>
      <c r="E7" s="16">
        <v>0</v>
      </c>
      <c r="F7" s="16">
        <v>0</v>
      </c>
      <c r="G7" s="16">
        <v>0</v>
      </c>
      <c r="H7" s="16">
        <v>0</v>
      </c>
    </row>
    <row r="8" spans="1:20" s="22" customFormat="1" ht="34.5" customHeight="1">
      <c r="A8" s="25" t="s">
        <v>145</v>
      </c>
      <c r="B8" s="23">
        <f>SUM(B7:B7)</f>
        <v>0</v>
      </c>
      <c r="C8" s="23">
        <f>SUM(C7:C7)</f>
        <v>0</v>
      </c>
      <c r="D8" s="24">
        <v>0</v>
      </c>
      <c r="E8" s="23">
        <f>SUM(E7:E7)</f>
        <v>0</v>
      </c>
      <c r="F8" s="23">
        <f>SUM(F7:F7)</f>
        <v>0</v>
      </c>
      <c r="G8" s="23">
        <f>SUM(G7:G7)</f>
        <v>0</v>
      </c>
      <c r="H8" s="23">
        <f>SUM(H7:H7)</f>
        <v>0</v>
      </c>
    </row>
    <row r="9" spans="1:20" s="22" customFormat="1" ht="34.5" customHeight="1">
      <c r="A9" s="25" t="s">
        <v>16</v>
      </c>
      <c r="B9" s="23">
        <f>SUM(, B8)</f>
        <v>0</v>
      </c>
      <c r="C9" s="23">
        <f>SUM(, C8)</f>
        <v>0</v>
      </c>
      <c r="D9" s="24">
        <v>0</v>
      </c>
      <c r="E9" s="23">
        <f t="shared" ref="E9:H10" si="0">SUM(, E8)</f>
        <v>0</v>
      </c>
      <c r="F9" s="23">
        <f t="shared" si="0"/>
        <v>0</v>
      </c>
      <c r="G9" s="23">
        <f t="shared" si="0"/>
        <v>0</v>
      </c>
      <c r="H9" s="23">
        <f t="shared" si="0"/>
        <v>0</v>
      </c>
    </row>
    <row r="10" spans="1:20" s="14" customFormat="1">
      <c r="A10" s="18" t="s">
        <v>17</v>
      </c>
      <c r="B10" s="18">
        <f>SUM(, B9)</f>
        <v>0</v>
      </c>
      <c r="C10" s="18">
        <f>SUM(, C9)</f>
        <v>0</v>
      </c>
      <c r="D10" s="26">
        <v>0</v>
      </c>
      <c r="E10" s="18">
        <f t="shared" si="0"/>
        <v>0</v>
      </c>
      <c r="F10" s="18">
        <f t="shared" si="0"/>
        <v>0</v>
      </c>
      <c r="G10" s="18">
        <f t="shared" si="0"/>
        <v>0</v>
      </c>
      <c r="H10" s="18">
        <f t="shared" si="0"/>
        <v>0</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4" manualBreakCount="4">
    <brk id="5" max="1048575" man="1"/>
    <brk id="6" max="1048575" man="1"/>
    <brk id="7" max="1048575" man="1"/>
    <brk id="8" max="1048575" man="1"/>
  </colBreaks>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765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tabColor rgb="FFFFFF00"/>
  </sheetPr>
  <dimension ref="A1:S39"/>
  <sheetViews>
    <sheetView workbookViewId="0">
      <pane xSplit="4" ySplit="6" topLeftCell="E28" activePane="bottomRight" state="frozen"/>
      <selection pane="topRight" activeCell="G1" sqref="G1"/>
      <selection pane="bottomLeft" activeCell="A7" sqref="A7"/>
      <selection pane="bottomRight" activeCell="A35" sqref="A35:D39"/>
    </sheetView>
  </sheetViews>
  <sheetFormatPr defaultRowHeight="15"/>
  <cols>
    <col min="1" max="1" width="13.7109375" customWidth="1"/>
    <col min="2" max="3" width="6.7109375" customWidth="1"/>
    <col min="4" max="4" width="8.570312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770</v>
      </c>
      <c r="F4" s="47"/>
      <c r="G4" s="47"/>
      <c r="H4" s="47"/>
      <c r="I4" s="47"/>
      <c r="J4" s="47"/>
      <c r="K4" s="47"/>
      <c r="L4" s="47"/>
      <c r="M4" s="47"/>
      <c r="N4" s="47"/>
      <c r="O4" s="47"/>
      <c r="P4" s="47"/>
      <c r="Q4" s="47"/>
      <c r="R4" s="47"/>
      <c r="S4" s="47"/>
    </row>
    <row r="5" spans="1:19" ht="25.5" customHeight="1">
      <c r="E5" s="49" t="s">
        <v>770</v>
      </c>
      <c r="F5" s="49"/>
      <c r="G5" s="49"/>
      <c r="H5" s="49"/>
      <c r="I5" s="49"/>
      <c r="J5" s="49"/>
      <c r="K5" s="49"/>
      <c r="L5" s="49"/>
      <c r="M5" s="49"/>
      <c r="N5" s="49"/>
      <c r="O5" s="49"/>
      <c r="P5" s="49"/>
      <c r="Q5" s="49"/>
      <c r="R5" s="49"/>
      <c r="S5" s="49"/>
    </row>
    <row r="6" spans="1:19" s="12" customFormat="1" ht="150" customHeight="1">
      <c r="B6" s="13" t="s">
        <v>7</v>
      </c>
      <c r="C6" s="13" t="s">
        <v>8</v>
      </c>
      <c r="D6" s="13" t="s">
        <v>9</v>
      </c>
      <c r="E6" s="21" t="s">
        <v>771</v>
      </c>
      <c r="F6" s="21" t="s">
        <v>772</v>
      </c>
      <c r="G6" s="21" t="s">
        <v>773</v>
      </c>
    </row>
    <row r="7" spans="1:19">
      <c r="A7" s="15" t="s">
        <v>24</v>
      </c>
      <c r="B7" s="16">
        <v>779</v>
      </c>
      <c r="C7" s="16">
        <v>182</v>
      </c>
      <c r="D7" s="17">
        <v>0.2336</v>
      </c>
      <c r="E7" s="16">
        <v>49</v>
      </c>
      <c r="F7" s="16">
        <v>105</v>
      </c>
      <c r="G7" s="16">
        <v>85</v>
      </c>
    </row>
    <row r="8" spans="1:19" s="14" customFormat="1">
      <c r="A8" s="18" t="s">
        <v>25</v>
      </c>
      <c r="B8" s="19">
        <v>825</v>
      </c>
      <c r="C8" s="19">
        <v>184</v>
      </c>
      <c r="D8" s="20">
        <v>0.223</v>
      </c>
      <c r="E8" s="19">
        <v>53</v>
      </c>
      <c r="F8" s="19">
        <v>97</v>
      </c>
      <c r="G8" s="19">
        <v>94</v>
      </c>
    </row>
    <row r="9" spans="1:19" s="14" customFormat="1">
      <c r="A9" s="18" t="s">
        <v>26</v>
      </c>
      <c r="B9" s="19">
        <v>1178</v>
      </c>
      <c r="C9" s="19">
        <v>141</v>
      </c>
      <c r="D9" s="20">
        <v>0.1197</v>
      </c>
      <c r="E9" s="19">
        <v>42</v>
      </c>
      <c r="F9" s="19">
        <v>69</v>
      </c>
      <c r="G9" s="19">
        <v>69</v>
      </c>
    </row>
    <row r="10" spans="1:19" s="14" customFormat="1">
      <c r="A10" s="18" t="s">
        <v>27</v>
      </c>
      <c r="B10" s="19">
        <v>851</v>
      </c>
      <c r="C10" s="19">
        <v>140</v>
      </c>
      <c r="D10" s="20">
        <v>0.16450000000000001</v>
      </c>
      <c r="E10" s="19">
        <v>47</v>
      </c>
      <c r="F10" s="19">
        <v>71</v>
      </c>
      <c r="G10" s="19">
        <v>66</v>
      </c>
    </row>
    <row r="11" spans="1:19" s="14" customFormat="1">
      <c r="A11" s="18" t="s">
        <v>28</v>
      </c>
      <c r="B11" s="19">
        <v>974</v>
      </c>
      <c r="C11" s="19">
        <v>167</v>
      </c>
      <c r="D11" s="20">
        <v>0.17150000000000001</v>
      </c>
      <c r="E11" s="19">
        <v>41</v>
      </c>
      <c r="F11" s="19">
        <v>91</v>
      </c>
      <c r="G11" s="19">
        <v>90</v>
      </c>
    </row>
    <row r="12" spans="1:19" s="14" customFormat="1">
      <c r="A12" s="18" t="s">
        <v>29</v>
      </c>
      <c r="B12" s="19">
        <v>1364</v>
      </c>
      <c r="C12" s="19">
        <v>274</v>
      </c>
      <c r="D12" s="20">
        <v>0.2009</v>
      </c>
      <c r="E12" s="19">
        <v>97</v>
      </c>
      <c r="F12" s="19">
        <v>144</v>
      </c>
      <c r="G12" s="19">
        <v>128</v>
      </c>
    </row>
    <row r="13" spans="1:19" s="14" customFormat="1">
      <c r="A13" s="18" t="s">
        <v>30</v>
      </c>
      <c r="B13" s="19">
        <v>1115</v>
      </c>
      <c r="C13" s="19">
        <v>228</v>
      </c>
      <c r="D13" s="20">
        <v>0.20449999999999999</v>
      </c>
      <c r="E13" s="19">
        <v>69</v>
      </c>
      <c r="F13" s="19">
        <v>118</v>
      </c>
      <c r="G13" s="19">
        <v>99</v>
      </c>
    </row>
    <row r="14" spans="1:19" s="14" customFormat="1">
      <c r="A14" s="18" t="s">
        <v>31</v>
      </c>
      <c r="B14" s="19">
        <v>1055</v>
      </c>
      <c r="C14" s="19">
        <v>251</v>
      </c>
      <c r="D14" s="20">
        <v>0.2379</v>
      </c>
      <c r="E14" s="19">
        <v>61</v>
      </c>
      <c r="F14" s="19">
        <v>134</v>
      </c>
      <c r="G14" s="19">
        <v>126</v>
      </c>
    </row>
    <row r="15" spans="1:19" s="14" customFormat="1">
      <c r="A15" s="18" t="s">
        <v>32</v>
      </c>
      <c r="B15" s="19">
        <v>875</v>
      </c>
      <c r="C15" s="19">
        <v>171</v>
      </c>
      <c r="D15" s="20">
        <v>0.19539999999999999</v>
      </c>
      <c r="E15" s="19">
        <v>56</v>
      </c>
      <c r="F15" s="19">
        <v>72</v>
      </c>
      <c r="G15" s="19">
        <v>77</v>
      </c>
    </row>
    <row r="16" spans="1:19" s="14" customFormat="1">
      <c r="A16" s="18" t="s">
        <v>33</v>
      </c>
      <c r="B16" s="19">
        <v>1305</v>
      </c>
      <c r="C16" s="19">
        <v>168</v>
      </c>
      <c r="D16" s="20">
        <v>0.12870000000000001</v>
      </c>
      <c r="E16" s="19">
        <v>51</v>
      </c>
      <c r="F16" s="19">
        <v>96</v>
      </c>
      <c r="G16" s="19">
        <v>82</v>
      </c>
    </row>
    <row r="17" spans="1:7" s="14" customFormat="1">
      <c r="A17" s="18" t="s">
        <v>440</v>
      </c>
      <c r="B17" s="19">
        <v>97</v>
      </c>
      <c r="C17" s="19">
        <v>0</v>
      </c>
      <c r="D17" s="20">
        <v>0</v>
      </c>
      <c r="E17" s="19">
        <v>0</v>
      </c>
      <c r="F17" s="19">
        <v>0</v>
      </c>
      <c r="G17" s="19">
        <v>0</v>
      </c>
    </row>
    <row r="18" spans="1:7" s="14" customFormat="1">
      <c r="A18" s="18" t="s">
        <v>34</v>
      </c>
      <c r="B18" s="19">
        <v>789</v>
      </c>
      <c r="C18" s="19">
        <v>216</v>
      </c>
      <c r="D18" s="20">
        <v>0.27379999999999999</v>
      </c>
      <c r="E18" s="19">
        <v>79</v>
      </c>
      <c r="F18" s="19">
        <v>126</v>
      </c>
      <c r="G18" s="19">
        <v>93</v>
      </c>
    </row>
    <row r="19" spans="1:7" s="14" customFormat="1">
      <c r="A19" s="18" t="s">
        <v>35</v>
      </c>
      <c r="B19" s="19">
        <v>1162</v>
      </c>
      <c r="C19" s="19">
        <v>229</v>
      </c>
      <c r="D19" s="20">
        <v>0.1971</v>
      </c>
      <c r="E19" s="19">
        <v>72</v>
      </c>
      <c r="F19" s="19">
        <v>132</v>
      </c>
      <c r="G19" s="19">
        <v>105</v>
      </c>
    </row>
    <row r="20" spans="1:7" s="14" customFormat="1">
      <c r="A20" s="18" t="s">
        <v>36</v>
      </c>
      <c r="B20" s="19">
        <v>1041</v>
      </c>
      <c r="C20" s="19">
        <v>155</v>
      </c>
      <c r="D20" s="20">
        <v>0.1489</v>
      </c>
      <c r="E20" s="19">
        <v>46</v>
      </c>
      <c r="F20" s="19">
        <v>93</v>
      </c>
      <c r="G20" s="19">
        <v>83</v>
      </c>
    </row>
    <row r="21" spans="1:7" s="14" customFormat="1">
      <c r="A21" s="18" t="s">
        <v>37</v>
      </c>
      <c r="B21" s="19">
        <v>1266</v>
      </c>
      <c r="C21" s="19">
        <v>267</v>
      </c>
      <c r="D21" s="20">
        <v>0.2109</v>
      </c>
      <c r="E21" s="19">
        <v>74</v>
      </c>
      <c r="F21" s="19">
        <v>153</v>
      </c>
      <c r="G21" s="19">
        <v>138</v>
      </c>
    </row>
    <row r="22" spans="1:7" s="14" customFormat="1">
      <c r="A22" s="18" t="s">
        <v>38</v>
      </c>
      <c r="B22" s="19">
        <v>954</v>
      </c>
      <c r="C22" s="19">
        <v>270</v>
      </c>
      <c r="D22" s="20">
        <v>0.28299999999999997</v>
      </c>
      <c r="E22" s="19">
        <v>93</v>
      </c>
      <c r="F22" s="19">
        <v>139</v>
      </c>
      <c r="G22" s="19">
        <v>129</v>
      </c>
    </row>
    <row r="23" spans="1:7" s="14" customFormat="1">
      <c r="A23" s="18" t="s">
        <v>39</v>
      </c>
      <c r="B23" s="19">
        <v>865</v>
      </c>
      <c r="C23" s="19">
        <v>143</v>
      </c>
      <c r="D23" s="20">
        <v>0.1653</v>
      </c>
      <c r="E23" s="19">
        <v>46</v>
      </c>
      <c r="F23" s="19">
        <v>71</v>
      </c>
      <c r="G23" s="19">
        <v>68</v>
      </c>
    </row>
    <row r="24" spans="1:7" s="14" customFormat="1">
      <c r="A24" s="18" t="s">
        <v>442</v>
      </c>
      <c r="B24" s="19">
        <v>392</v>
      </c>
      <c r="C24" s="19">
        <v>40</v>
      </c>
      <c r="D24" s="20">
        <v>0.10199999999999999</v>
      </c>
      <c r="E24" s="19">
        <v>14</v>
      </c>
      <c r="F24" s="19">
        <v>28</v>
      </c>
      <c r="G24" s="19">
        <v>19</v>
      </c>
    </row>
    <row r="25" spans="1:7" s="14" customFormat="1">
      <c r="A25" s="18" t="s">
        <v>40</v>
      </c>
      <c r="B25" s="19">
        <v>1043</v>
      </c>
      <c r="C25" s="19">
        <v>201</v>
      </c>
      <c r="D25" s="20">
        <v>0.19270000000000001</v>
      </c>
      <c r="E25" s="19">
        <v>51</v>
      </c>
      <c r="F25" s="19">
        <v>122</v>
      </c>
      <c r="G25" s="19">
        <v>98</v>
      </c>
    </row>
    <row r="26" spans="1:7" s="14" customFormat="1">
      <c r="A26" s="18" t="s">
        <v>41</v>
      </c>
      <c r="B26" s="19">
        <v>1086</v>
      </c>
      <c r="C26" s="19">
        <v>77</v>
      </c>
      <c r="D26" s="20">
        <v>7.0900000000000005E-2</v>
      </c>
      <c r="E26" s="19">
        <v>18</v>
      </c>
      <c r="F26" s="19">
        <v>44</v>
      </c>
      <c r="G26" s="19">
        <v>41</v>
      </c>
    </row>
    <row r="27" spans="1:7" s="22" customFormat="1" ht="34.5" customHeight="1">
      <c r="A27" s="25" t="s">
        <v>49</v>
      </c>
      <c r="B27" s="23">
        <f>SUM(B7:B26)</f>
        <v>19016</v>
      </c>
      <c r="C27" s="23">
        <f>SUM(C7:C26)</f>
        <v>3504</v>
      </c>
      <c r="D27" s="24">
        <f>C27/B27</f>
        <v>0.18426588136306268</v>
      </c>
      <c r="E27" s="23">
        <f>SUM(E7:E26)</f>
        <v>1059</v>
      </c>
      <c r="F27" s="23">
        <f>SUM(F7:F26)</f>
        <v>1905</v>
      </c>
      <c r="G27" s="23">
        <f>SUM(G7:G26)</f>
        <v>1690</v>
      </c>
    </row>
    <row r="28" spans="1:7" s="14" customFormat="1">
      <c r="A28" s="18" t="s">
        <v>443</v>
      </c>
      <c r="B28" s="19">
        <v>130</v>
      </c>
      <c r="C28" s="19">
        <v>7</v>
      </c>
      <c r="D28" s="20">
        <v>5.3800000000000001E-2</v>
      </c>
      <c r="E28" s="19">
        <v>4</v>
      </c>
      <c r="F28" s="19">
        <v>3</v>
      </c>
      <c r="G28" s="19">
        <v>3</v>
      </c>
    </row>
    <row r="29" spans="1:7" s="14" customFormat="1">
      <c r="A29" s="18" t="s">
        <v>573</v>
      </c>
      <c r="B29" s="19">
        <v>617</v>
      </c>
      <c r="C29" s="19">
        <v>86</v>
      </c>
      <c r="D29" s="20">
        <v>0.1394</v>
      </c>
      <c r="E29" s="19">
        <v>25</v>
      </c>
      <c r="F29" s="19">
        <v>49</v>
      </c>
      <c r="G29" s="19">
        <v>42</v>
      </c>
    </row>
    <row r="30" spans="1:7" s="22" customFormat="1" ht="34.5" customHeight="1">
      <c r="A30" s="25" t="s">
        <v>340</v>
      </c>
      <c r="B30" s="23">
        <f>SUM(B28:B29)</f>
        <v>747</v>
      </c>
      <c r="C30" s="23">
        <f>SUM(C28:C29)</f>
        <v>93</v>
      </c>
      <c r="D30" s="24">
        <f>C30/B30</f>
        <v>0.12449799196787148</v>
      </c>
      <c r="E30" s="23">
        <f>SUM(E28:E29)</f>
        <v>29</v>
      </c>
      <c r="F30" s="23">
        <f>SUM(F28:F29)</f>
        <v>52</v>
      </c>
      <c r="G30" s="23">
        <f>SUM(G28:G29)</f>
        <v>45</v>
      </c>
    </row>
    <row r="31" spans="1:7" s="14" customFormat="1">
      <c r="A31" s="18" t="s">
        <v>43</v>
      </c>
      <c r="B31" s="19">
        <v>43</v>
      </c>
      <c r="C31" s="19">
        <v>9</v>
      </c>
      <c r="D31" s="20">
        <v>0.20930000000000001</v>
      </c>
      <c r="E31" s="19">
        <v>1</v>
      </c>
      <c r="F31" s="19">
        <v>5</v>
      </c>
      <c r="G31" s="19">
        <v>4</v>
      </c>
    </row>
    <row r="32" spans="1:7" s="22" customFormat="1" ht="34.5" customHeight="1">
      <c r="A32" s="25" t="s">
        <v>50</v>
      </c>
      <c r="B32" s="23">
        <f>SUM(B31:B31)</f>
        <v>43</v>
      </c>
      <c r="C32" s="23">
        <f>SUM(C31:C31)</f>
        <v>9</v>
      </c>
      <c r="D32" s="24">
        <f>C32/B32</f>
        <v>0.20930232558139536</v>
      </c>
      <c r="E32" s="23">
        <f>SUM(E31:E31)</f>
        <v>1</v>
      </c>
      <c r="F32" s="23">
        <f>SUM(F31:F31)</f>
        <v>5</v>
      </c>
      <c r="G32" s="23">
        <f>SUM(G31:G31)</f>
        <v>4</v>
      </c>
    </row>
    <row r="33" spans="1:7" s="22" customFormat="1" ht="34.5" customHeight="1">
      <c r="A33" s="25" t="s">
        <v>16</v>
      </c>
      <c r="B33" s="23">
        <f>SUM(, B27, B30, B32)</f>
        <v>19806</v>
      </c>
      <c r="C33" s="23">
        <f>SUM(, C27, C30, C32)</f>
        <v>3606</v>
      </c>
      <c r="D33" s="24">
        <f>C33/B33</f>
        <v>0.18206604059375947</v>
      </c>
      <c r="E33" s="23">
        <f>SUM(, E27, E30, E32)</f>
        <v>1089</v>
      </c>
      <c r="F33" s="23">
        <f>SUM(, F27, F30, F32)</f>
        <v>1962</v>
      </c>
      <c r="G33" s="23">
        <f>SUM(, G27, G30, G32)</f>
        <v>1739</v>
      </c>
    </row>
    <row r="34" spans="1:7" s="14" customFormat="1">
      <c r="A34" s="18" t="s">
        <v>17</v>
      </c>
      <c r="B34" s="18">
        <f>SUM(, B33)</f>
        <v>19806</v>
      </c>
      <c r="C34" s="18">
        <f>SUM(, C33)</f>
        <v>3606</v>
      </c>
      <c r="D34" s="26">
        <f>C34/B34</f>
        <v>0.18206604059375947</v>
      </c>
      <c r="E34" s="18">
        <f>SUM(, E33)</f>
        <v>1089</v>
      </c>
      <c r="F34" s="18">
        <f>SUM(, F33)</f>
        <v>1962</v>
      </c>
      <c r="G34" s="18">
        <f>SUM(, G33)</f>
        <v>1739</v>
      </c>
    </row>
    <row r="35" spans="1:7" s="22" customFormat="1">
      <c r="A35" s="28" t="s">
        <v>1069</v>
      </c>
      <c r="B35" s="23">
        <v>1519</v>
      </c>
      <c r="C35" s="23">
        <v>189</v>
      </c>
      <c r="D35" s="24">
        <v>0.1244</v>
      </c>
      <c r="E35" s="23">
        <v>39</v>
      </c>
      <c r="F35" s="23">
        <v>110</v>
      </c>
      <c r="G35" s="23">
        <v>87</v>
      </c>
    </row>
    <row r="36" spans="1:7" s="22" customFormat="1">
      <c r="A36" s="28" t="s">
        <v>1064</v>
      </c>
      <c r="B36" s="23">
        <v>21325</v>
      </c>
      <c r="C36" s="23">
        <v>3795</v>
      </c>
      <c r="D36" s="24">
        <v>0.17799999999999999</v>
      </c>
      <c r="E36" s="23">
        <v>1128</v>
      </c>
      <c r="F36" s="23">
        <v>2072</v>
      </c>
      <c r="G36" s="23">
        <v>1826</v>
      </c>
    </row>
    <row r="37" spans="1:7" s="22" customFormat="1">
      <c r="A37" s="36" t="s">
        <v>1070</v>
      </c>
    </row>
    <row r="38" spans="1:7" s="22" customFormat="1">
      <c r="A38" s="23" t="s">
        <v>1079</v>
      </c>
      <c r="B38" s="23">
        <v>1519</v>
      </c>
      <c r="C38" s="23">
        <v>189</v>
      </c>
      <c r="D38" s="24">
        <v>0.1244</v>
      </c>
      <c r="E38" s="23">
        <v>39</v>
      </c>
      <c r="F38" s="23">
        <v>110</v>
      </c>
      <c r="G38" s="23">
        <v>87</v>
      </c>
    </row>
    <row r="39" spans="1:7" s="22" customFormat="1">
      <c r="A39" s="36" t="s">
        <v>1134</v>
      </c>
      <c r="B39" s="36">
        <v>1519</v>
      </c>
      <c r="C39" s="36">
        <v>189</v>
      </c>
      <c r="D39" s="32">
        <v>0.1244</v>
      </c>
      <c r="E39" s="36">
        <v>39</v>
      </c>
      <c r="F39" s="36">
        <v>110</v>
      </c>
      <c r="G39" s="36">
        <v>87</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5" manualBreakCount="5">
    <brk id="27" max="16383" man="1"/>
    <brk id="30" max="16383" man="1"/>
    <brk id="32" max="16383" man="1"/>
    <brk id="33" max="16383" man="1"/>
    <brk id="34" max="16383" man="1"/>
  </rowBreaks>
  <colBreaks count="3" manualBreakCount="3">
    <brk id="5" max="1048575" man="1"/>
    <brk id="6" max="1048575" man="1"/>
    <brk id="7" max="1048575" man="1"/>
  </colBreaks>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770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tabColor rgb="FF0000FF"/>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774</v>
      </c>
      <c r="F4" s="47"/>
      <c r="G4" s="47"/>
      <c r="H4" s="47"/>
      <c r="I4" s="47"/>
      <c r="J4" s="47"/>
      <c r="K4" s="47"/>
      <c r="L4" s="47"/>
      <c r="M4" s="47"/>
      <c r="N4" s="47"/>
      <c r="O4" s="47"/>
      <c r="P4" s="47"/>
      <c r="Q4" s="47"/>
    </row>
    <row r="5" spans="1:17" ht="25.5" customHeight="1">
      <c r="E5" s="49" t="s">
        <v>774</v>
      </c>
      <c r="F5" s="49"/>
      <c r="G5" s="49"/>
      <c r="H5" s="49"/>
      <c r="I5" s="49"/>
      <c r="J5" s="49"/>
      <c r="K5" s="49"/>
      <c r="L5" s="49"/>
      <c r="M5" s="49"/>
      <c r="N5" s="49"/>
      <c r="O5" s="49"/>
      <c r="P5" s="49"/>
      <c r="Q5" s="49"/>
    </row>
    <row r="6" spans="1:17" s="12" customFormat="1" ht="150" customHeight="1">
      <c r="B6" s="13" t="s">
        <v>7</v>
      </c>
      <c r="C6" s="13" t="s">
        <v>8</v>
      </c>
      <c r="D6" s="13" t="s">
        <v>9</v>
      </c>
      <c r="E6" s="21" t="s">
        <v>775</v>
      </c>
    </row>
    <row r="7" spans="1:17">
      <c r="A7" s="15" t="s">
        <v>269</v>
      </c>
      <c r="B7" s="16">
        <v>652</v>
      </c>
      <c r="C7" s="16">
        <v>145</v>
      </c>
      <c r="D7" s="17">
        <v>0.22239999999999999</v>
      </c>
      <c r="E7" s="16">
        <v>121</v>
      </c>
    </row>
    <row r="8" spans="1:17" s="14" customFormat="1">
      <c r="A8" s="18" t="s">
        <v>270</v>
      </c>
      <c r="B8" s="19">
        <v>751</v>
      </c>
      <c r="C8" s="19">
        <v>222</v>
      </c>
      <c r="D8" s="20">
        <v>0.29559999999999997</v>
      </c>
      <c r="E8" s="19">
        <v>181</v>
      </c>
    </row>
    <row r="9" spans="1:17" s="22" customFormat="1" ht="34.5" customHeight="1">
      <c r="A9" s="25" t="s">
        <v>274</v>
      </c>
      <c r="B9" s="23">
        <f>SUM(B7:B8)</f>
        <v>1403</v>
      </c>
      <c r="C9" s="23">
        <f>SUM(C7:C8)</f>
        <v>367</v>
      </c>
      <c r="D9" s="24">
        <f>C9/B9</f>
        <v>0.26158232359230221</v>
      </c>
      <c r="E9" s="23">
        <f>SUM(E7:E8)</f>
        <v>302</v>
      </c>
    </row>
    <row r="10" spans="1:17" s="22" customFormat="1" ht="34.5" customHeight="1">
      <c r="A10" s="25" t="s">
        <v>16</v>
      </c>
      <c r="B10" s="23">
        <f>SUM(, B9)</f>
        <v>1403</v>
      </c>
      <c r="C10" s="23">
        <f>SUM(, C9)</f>
        <v>367</v>
      </c>
      <c r="D10" s="24">
        <f>C10/B10</f>
        <v>0.26158232359230221</v>
      </c>
      <c r="E10" s="23">
        <f>SUM(, E9)</f>
        <v>302</v>
      </c>
    </row>
    <row r="11" spans="1:17" s="14" customFormat="1">
      <c r="A11" s="18" t="s">
        <v>17</v>
      </c>
      <c r="B11" s="18">
        <f>SUM(, B10)</f>
        <v>1403</v>
      </c>
      <c r="C11" s="18">
        <f>SUM(, C10)</f>
        <v>367</v>
      </c>
      <c r="D11" s="26">
        <f>C11/B11</f>
        <v>0.26158232359230221</v>
      </c>
      <c r="E11" s="18">
        <f>SUM(, E10)</f>
        <v>302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00"/>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173</v>
      </c>
      <c r="F4" s="47"/>
      <c r="G4" s="47"/>
      <c r="H4" s="47"/>
      <c r="I4" s="47"/>
      <c r="J4" s="47"/>
      <c r="K4" s="47"/>
      <c r="L4" s="47"/>
      <c r="M4" s="47"/>
      <c r="N4" s="47"/>
      <c r="O4" s="47"/>
      <c r="P4" s="47"/>
      <c r="Q4" s="47"/>
      <c r="R4" s="47"/>
    </row>
    <row r="5" spans="1:18" ht="25.5" customHeight="1">
      <c r="E5" s="49" t="s">
        <v>173</v>
      </c>
      <c r="F5" s="49"/>
      <c r="G5" s="49"/>
      <c r="H5" s="49"/>
      <c r="I5" s="49"/>
      <c r="J5" s="49"/>
      <c r="K5" s="49"/>
      <c r="L5" s="49"/>
      <c r="M5" s="49"/>
      <c r="N5" s="49"/>
      <c r="O5" s="49"/>
      <c r="P5" s="49"/>
      <c r="Q5" s="49"/>
      <c r="R5" s="49"/>
    </row>
    <row r="6" spans="1:18" s="12" customFormat="1" ht="150" customHeight="1">
      <c r="B6" s="13" t="s">
        <v>7</v>
      </c>
      <c r="C6" s="13" t="s">
        <v>8</v>
      </c>
      <c r="D6" s="13" t="s">
        <v>9</v>
      </c>
      <c r="E6" s="21" t="s">
        <v>174</v>
      </c>
      <c r="F6" s="21" t="s">
        <v>175</v>
      </c>
    </row>
    <row r="7" spans="1:18">
      <c r="A7" s="15" t="s">
        <v>44</v>
      </c>
      <c r="B7" s="16">
        <v>573</v>
      </c>
      <c r="C7" s="16">
        <v>215</v>
      </c>
      <c r="D7" s="17">
        <v>0.37519999999999998</v>
      </c>
      <c r="E7" s="16">
        <v>90</v>
      </c>
      <c r="F7" s="16">
        <v>116</v>
      </c>
    </row>
    <row r="8" spans="1:18" s="14" customFormat="1">
      <c r="A8" s="18" t="s">
        <v>160</v>
      </c>
      <c r="B8" s="19">
        <v>795</v>
      </c>
      <c r="C8" s="19">
        <v>297</v>
      </c>
      <c r="D8" s="20">
        <v>0.37359999999999999</v>
      </c>
      <c r="E8" s="19">
        <v>176</v>
      </c>
      <c r="F8" s="19">
        <v>101</v>
      </c>
    </row>
    <row r="9" spans="1:18" s="14" customFormat="1">
      <c r="A9" s="18" t="s">
        <v>45</v>
      </c>
      <c r="B9" s="19">
        <v>291</v>
      </c>
      <c r="C9" s="19">
        <v>85</v>
      </c>
      <c r="D9" s="20">
        <v>0.29210000000000003</v>
      </c>
      <c r="E9" s="19">
        <v>60</v>
      </c>
      <c r="F9" s="19">
        <v>19</v>
      </c>
    </row>
    <row r="10" spans="1:18" s="14" customFormat="1">
      <c r="A10" s="18" t="s">
        <v>162</v>
      </c>
      <c r="B10" s="19">
        <v>1016</v>
      </c>
      <c r="C10" s="19">
        <v>407</v>
      </c>
      <c r="D10" s="20">
        <v>0.40060000000000001</v>
      </c>
      <c r="E10" s="19">
        <v>192</v>
      </c>
      <c r="F10" s="19">
        <v>173</v>
      </c>
    </row>
    <row r="11" spans="1:18" s="14" customFormat="1">
      <c r="A11" s="18" t="s">
        <v>163</v>
      </c>
      <c r="B11" s="19">
        <v>846</v>
      </c>
      <c r="C11" s="19">
        <v>310</v>
      </c>
      <c r="D11" s="20">
        <v>0.3664</v>
      </c>
      <c r="E11" s="19">
        <v>140</v>
      </c>
      <c r="F11" s="19">
        <v>128</v>
      </c>
    </row>
    <row r="12" spans="1:18" s="22" customFormat="1" ht="34.5" customHeight="1">
      <c r="A12" s="25" t="s">
        <v>50</v>
      </c>
      <c r="B12" s="23">
        <f>SUM(B7:B11)</f>
        <v>3521</v>
      </c>
      <c r="C12" s="23">
        <f>SUM(C7:C11)</f>
        <v>1314</v>
      </c>
      <c r="D12" s="24">
        <f>C12/B12</f>
        <v>0.3731894348196535</v>
      </c>
      <c r="E12" s="23">
        <f>SUM(E7:E11)</f>
        <v>658</v>
      </c>
      <c r="F12" s="23">
        <f>SUM(F7:F11)</f>
        <v>537</v>
      </c>
    </row>
    <row r="13" spans="1:18" s="22" customFormat="1" ht="34.5" customHeight="1">
      <c r="A13" s="25" t="s">
        <v>16</v>
      </c>
      <c r="B13" s="23">
        <f>SUM(, B12)</f>
        <v>3521</v>
      </c>
      <c r="C13" s="23">
        <f>SUM(, C12)</f>
        <v>1314</v>
      </c>
      <c r="D13" s="24">
        <f>C13/B13</f>
        <v>0.3731894348196535</v>
      </c>
      <c r="E13" s="23">
        <f>SUM(, E12)</f>
        <v>658</v>
      </c>
      <c r="F13" s="23">
        <f>SUM(, F12)</f>
        <v>537</v>
      </c>
    </row>
    <row r="14" spans="1:18" s="14" customFormat="1">
      <c r="A14" s="18" t="s">
        <v>17</v>
      </c>
      <c r="B14" s="18">
        <f>SUM(, B13)</f>
        <v>3521</v>
      </c>
      <c r="C14" s="18">
        <f>SUM(, C13)</f>
        <v>1314</v>
      </c>
      <c r="D14" s="26">
        <f>C14/B14</f>
        <v>0.3731894348196535</v>
      </c>
      <c r="E14" s="18">
        <f>SUM(, E13)</f>
        <v>658</v>
      </c>
      <c r="F14" s="18">
        <f>SUM(, F13)</f>
        <v>537</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2" max="16383" man="1"/>
    <brk id="13" max="16383" man="1"/>
    <brk id="14" max="16383" man="1"/>
  </rowBreaks>
  <colBreaks count="2" manualBreakCount="2">
    <brk id="5" max="1048575" man="1"/>
    <brk id="6" max="1048575" man="1"/>
  </colBreaks>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774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tabColor rgb="FFFF0000"/>
  </sheetPr>
  <dimension ref="A1:R4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776</v>
      </c>
      <c r="F4" s="47"/>
      <c r="G4" s="47"/>
      <c r="H4" s="47"/>
      <c r="I4" s="47"/>
      <c r="J4" s="47"/>
      <c r="K4" s="47"/>
      <c r="L4" s="47"/>
      <c r="M4" s="47"/>
      <c r="N4" s="47"/>
      <c r="O4" s="47"/>
      <c r="P4" s="47"/>
      <c r="Q4" s="47"/>
      <c r="R4" s="47"/>
    </row>
    <row r="5" spans="1:18" ht="25.5" customHeight="1">
      <c r="E5" s="49" t="s">
        <v>776</v>
      </c>
      <c r="F5" s="49"/>
      <c r="G5" s="49"/>
      <c r="H5" s="49"/>
      <c r="I5" s="49"/>
      <c r="J5" s="49"/>
      <c r="K5" s="49"/>
      <c r="L5" s="49"/>
      <c r="M5" s="49"/>
      <c r="N5" s="49"/>
      <c r="O5" s="49"/>
      <c r="P5" s="49"/>
      <c r="Q5" s="49"/>
      <c r="R5" s="49"/>
    </row>
    <row r="6" spans="1:18" s="12" customFormat="1" ht="150" customHeight="1">
      <c r="B6" s="13" t="s">
        <v>7</v>
      </c>
      <c r="C6" s="13" t="s">
        <v>8</v>
      </c>
      <c r="D6" s="13" t="s">
        <v>9</v>
      </c>
      <c r="E6" s="21" t="s">
        <v>777</v>
      </c>
      <c r="F6" s="21" t="s">
        <v>778</v>
      </c>
    </row>
    <row r="7" spans="1:18">
      <c r="A7" s="15" t="s">
        <v>519</v>
      </c>
      <c r="B7" s="16">
        <v>1045</v>
      </c>
      <c r="C7" s="16">
        <v>185</v>
      </c>
      <c r="D7" s="17">
        <v>0.17699999999999999</v>
      </c>
      <c r="E7" s="16">
        <v>139</v>
      </c>
      <c r="F7" s="16">
        <v>99</v>
      </c>
    </row>
    <row r="8" spans="1:18" s="14" customFormat="1">
      <c r="A8" s="18" t="s">
        <v>325</v>
      </c>
      <c r="B8" s="19">
        <v>669</v>
      </c>
      <c r="C8" s="19">
        <v>142</v>
      </c>
      <c r="D8" s="20">
        <v>0.21229999999999999</v>
      </c>
      <c r="E8" s="19">
        <v>103</v>
      </c>
      <c r="F8" s="19">
        <v>70</v>
      </c>
    </row>
    <row r="9" spans="1:18" s="14" customFormat="1">
      <c r="A9" s="18" t="s">
        <v>299</v>
      </c>
      <c r="B9" s="19">
        <v>856</v>
      </c>
      <c r="C9" s="19">
        <v>175</v>
      </c>
      <c r="D9" s="20">
        <v>0.2044</v>
      </c>
      <c r="E9" s="19">
        <v>129</v>
      </c>
      <c r="F9" s="19">
        <v>90</v>
      </c>
    </row>
    <row r="10" spans="1:18" s="14" customFormat="1">
      <c r="A10" s="18" t="s">
        <v>520</v>
      </c>
      <c r="B10" s="19">
        <v>932</v>
      </c>
      <c r="C10" s="19">
        <v>104</v>
      </c>
      <c r="D10" s="20">
        <v>0.1116</v>
      </c>
      <c r="E10" s="19">
        <v>75</v>
      </c>
      <c r="F10" s="19">
        <v>55</v>
      </c>
    </row>
    <row r="11" spans="1:18" s="14" customFormat="1">
      <c r="A11" s="18" t="s">
        <v>300</v>
      </c>
      <c r="B11" s="19">
        <v>427</v>
      </c>
      <c r="C11" s="19">
        <v>30</v>
      </c>
      <c r="D11" s="20">
        <v>7.0300000000000001E-2</v>
      </c>
      <c r="E11" s="19">
        <v>23</v>
      </c>
      <c r="F11" s="19">
        <v>16</v>
      </c>
    </row>
    <row r="12" spans="1:18" s="14" customFormat="1">
      <c r="A12" s="18" t="s">
        <v>301</v>
      </c>
      <c r="B12" s="19">
        <v>609</v>
      </c>
      <c r="C12" s="19">
        <v>46</v>
      </c>
      <c r="D12" s="20">
        <v>7.5499999999999998E-2</v>
      </c>
      <c r="E12" s="19">
        <v>30</v>
      </c>
      <c r="F12" s="19">
        <v>26</v>
      </c>
    </row>
    <row r="13" spans="1:18" s="14" customFormat="1">
      <c r="A13" s="18" t="s">
        <v>302</v>
      </c>
      <c r="B13" s="19">
        <v>1374</v>
      </c>
      <c r="C13" s="19">
        <v>153</v>
      </c>
      <c r="D13" s="20">
        <v>0.1114</v>
      </c>
      <c r="E13" s="19">
        <v>109</v>
      </c>
      <c r="F13" s="19">
        <v>95</v>
      </c>
    </row>
    <row r="14" spans="1:18" s="14" customFormat="1">
      <c r="A14" s="18" t="s">
        <v>303</v>
      </c>
      <c r="B14" s="19">
        <v>869</v>
      </c>
      <c r="C14" s="19">
        <v>83</v>
      </c>
      <c r="D14" s="20">
        <v>9.5500000000000002E-2</v>
      </c>
      <c r="E14" s="19">
        <v>55</v>
      </c>
      <c r="F14" s="19">
        <v>54</v>
      </c>
    </row>
    <row r="15" spans="1:18" s="14" customFormat="1">
      <c r="A15" s="18" t="s">
        <v>304</v>
      </c>
      <c r="B15" s="19">
        <v>788</v>
      </c>
      <c r="C15" s="19">
        <v>69</v>
      </c>
      <c r="D15" s="20">
        <v>8.7599999999999997E-2</v>
      </c>
      <c r="E15" s="19">
        <v>45</v>
      </c>
      <c r="F15" s="19">
        <v>31</v>
      </c>
    </row>
    <row r="16" spans="1:18" s="14" customFormat="1">
      <c r="A16" s="18" t="s">
        <v>248</v>
      </c>
      <c r="B16" s="19">
        <v>1161</v>
      </c>
      <c r="C16" s="19">
        <v>90</v>
      </c>
      <c r="D16" s="20">
        <v>7.7499999999999999E-2</v>
      </c>
      <c r="E16" s="19">
        <v>63</v>
      </c>
      <c r="F16" s="19">
        <v>54</v>
      </c>
    </row>
    <row r="17" spans="1:6" s="14" customFormat="1">
      <c r="A17" s="18" t="s">
        <v>305</v>
      </c>
      <c r="B17" s="19">
        <v>939</v>
      </c>
      <c r="C17" s="19">
        <v>196</v>
      </c>
      <c r="D17" s="20">
        <v>0.2087</v>
      </c>
      <c r="E17" s="19">
        <v>142</v>
      </c>
      <c r="F17" s="19">
        <v>105</v>
      </c>
    </row>
    <row r="18" spans="1:6" s="14" customFormat="1">
      <c r="A18" s="18" t="s">
        <v>306</v>
      </c>
      <c r="B18" s="19">
        <v>459</v>
      </c>
      <c r="C18" s="19">
        <v>56</v>
      </c>
      <c r="D18" s="20">
        <v>0.122</v>
      </c>
      <c r="E18" s="19">
        <v>38</v>
      </c>
      <c r="F18" s="19">
        <v>32</v>
      </c>
    </row>
    <row r="19" spans="1:6" s="14" customFormat="1">
      <c r="A19" s="18" t="s">
        <v>307</v>
      </c>
      <c r="B19" s="19">
        <v>534</v>
      </c>
      <c r="C19" s="19">
        <v>44</v>
      </c>
      <c r="D19" s="20">
        <v>8.2400000000000001E-2</v>
      </c>
      <c r="E19" s="19">
        <v>39</v>
      </c>
      <c r="F19" s="19">
        <v>26</v>
      </c>
    </row>
    <row r="20" spans="1:6" s="14" customFormat="1">
      <c r="A20" s="18" t="s">
        <v>308</v>
      </c>
      <c r="B20" s="19">
        <v>932</v>
      </c>
      <c r="C20" s="19">
        <v>62</v>
      </c>
      <c r="D20" s="20">
        <v>6.6500000000000004E-2</v>
      </c>
      <c r="E20" s="19">
        <v>51</v>
      </c>
      <c r="F20" s="19">
        <v>35</v>
      </c>
    </row>
    <row r="21" spans="1:6" s="14" customFormat="1">
      <c r="A21" s="18" t="s">
        <v>74</v>
      </c>
      <c r="B21" s="19">
        <v>983</v>
      </c>
      <c r="C21" s="19">
        <v>119</v>
      </c>
      <c r="D21" s="20">
        <v>0.1211</v>
      </c>
      <c r="E21" s="19">
        <v>87</v>
      </c>
      <c r="F21" s="19">
        <v>58</v>
      </c>
    </row>
    <row r="22" spans="1:6" s="14" customFormat="1">
      <c r="A22" s="18" t="s">
        <v>75</v>
      </c>
      <c r="B22" s="19">
        <v>1232</v>
      </c>
      <c r="C22" s="19">
        <v>101</v>
      </c>
      <c r="D22" s="20">
        <v>8.2000000000000003E-2</v>
      </c>
      <c r="E22" s="19">
        <v>57</v>
      </c>
      <c r="F22" s="19">
        <v>58</v>
      </c>
    </row>
    <row r="23" spans="1:6" s="14" customFormat="1">
      <c r="A23" s="18" t="s">
        <v>309</v>
      </c>
      <c r="B23" s="19">
        <v>745</v>
      </c>
      <c r="C23" s="19">
        <v>75</v>
      </c>
      <c r="D23" s="20">
        <v>0.1007</v>
      </c>
      <c r="E23" s="19">
        <v>56</v>
      </c>
      <c r="F23" s="19">
        <v>44</v>
      </c>
    </row>
    <row r="24" spans="1:6" s="14" customFormat="1">
      <c r="A24" s="18" t="s">
        <v>310</v>
      </c>
      <c r="B24" s="19">
        <v>1596</v>
      </c>
      <c r="C24" s="19">
        <v>236</v>
      </c>
      <c r="D24" s="20">
        <v>0.1479</v>
      </c>
      <c r="E24" s="19">
        <v>180</v>
      </c>
      <c r="F24" s="19">
        <v>127</v>
      </c>
    </row>
    <row r="25" spans="1:6" s="14" customFormat="1">
      <c r="A25" s="18" t="s">
        <v>311</v>
      </c>
      <c r="B25" s="19">
        <v>543</v>
      </c>
      <c r="C25" s="19">
        <v>25</v>
      </c>
      <c r="D25" s="20">
        <v>4.5999999999999999E-2</v>
      </c>
      <c r="E25" s="19">
        <v>18</v>
      </c>
      <c r="F25" s="19">
        <v>11</v>
      </c>
    </row>
    <row r="26" spans="1:6" s="14" customFormat="1">
      <c r="A26" s="18" t="s">
        <v>465</v>
      </c>
      <c r="B26" s="19">
        <v>1101</v>
      </c>
      <c r="C26" s="19">
        <v>145</v>
      </c>
      <c r="D26" s="20">
        <v>0.13170000000000001</v>
      </c>
      <c r="E26" s="19">
        <v>93</v>
      </c>
      <c r="F26" s="19">
        <v>83</v>
      </c>
    </row>
    <row r="27" spans="1:6" s="14" customFormat="1">
      <c r="A27" s="18" t="s">
        <v>312</v>
      </c>
      <c r="B27" s="19">
        <v>748</v>
      </c>
      <c r="C27" s="19">
        <v>39</v>
      </c>
      <c r="D27" s="20">
        <v>5.21E-2</v>
      </c>
      <c r="E27" s="19">
        <v>26</v>
      </c>
      <c r="F27" s="19">
        <v>18</v>
      </c>
    </row>
    <row r="28" spans="1:6" s="14" customFormat="1">
      <c r="A28" s="18" t="s">
        <v>466</v>
      </c>
      <c r="B28" s="19">
        <v>786</v>
      </c>
      <c r="C28" s="19">
        <v>79</v>
      </c>
      <c r="D28" s="20">
        <v>0.10050000000000001</v>
      </c>
      <c r="E28" s="19">
        <v>60</v>
      </c>
      <c r="F28" s="19">
        <v>45</v>
      </c>
    </row>
    <row r="29" spans="1:6" s="14" customFormat="1">
      <c r="A29" s="18" t="s">
        <v>76</v>
      </c>
      <c r="B29" s="19">
        <v>666</v>
      </c>
      <c r="C29" s="19">
        <v>81</v>
      </c>
      <c r="D29" s="20">
        <v>0.1216</v>
      </c>
      <c r="E29" s="19">
        <v>54</v>
      </c>
      <c r="F29" s="19">
        <v>41</v>
      </c>
    </row>
    <row r="30" spans="1:6" s="14" customFormat="1">
      <c r="A30" s="18" t="s">
        <v>231</v>
      </c>
      <c r="B30" s="19">
        <v>914</v>
      </c>
      <c r="C30" s="19">
        <v>98</v>
      </c>
      <c r="D30" s="20">
        <v>0.1072</v>
      </c>
      <c r="E30" s="19">
        <v>77</v>
      </c>
      <c r="F30" s="19">
        <v>59</v>
      </c>
    </row>
    <row r="31" spans="1:6" s="14" customFormat="1">
      <c r="A31" s="18" t="s">
        <v>232</v>
      </c>
      <c r="B31" s="19">
        <v>692</v>
      </c>
      <c r="C31" s="19">
        <v>101</v>
      </c>
      <c r="D31" s="20">
        <v>0.14599999999999999</v>
      </c>
      <c r="E31" s="19">
        <v>73</v>
      </c>
      <c r="F31" s="19">
        <v>61</v>
      </c>
    </row>
    <row r="32" spans="1:6" s="14" customFormat="1">
      <c r="A32" s="18" t="s">
        <v>467</v>
      </c>
      <c r="B32" s="19">
        <v>694</v>
      </c>
      <c r="C32" s="19">
        <v>100</v>
      </c>
      <c r="D32" s="20">
        <v>0.14410000000000001</v>
      </c>
      <c r="E32" s="19">
        <v>65</v>
      </c>
      <c r="F32" s="19">
        <v>49</v>
      </c>
    </row>
    <row r="33" spans="1:6" s="14" customFormat="1">
      <c r="A33" s="18" t="s">
        <v>313</v>
      </c>
      <c r="B33" s="19">
        <v>1011</v>
      </c>
      <c r="C33" s="19">
        <v>116</v>
      </c>
      <c r="D33" s="20">
        <v>0.1147</v>
      </c>
      <c r="E33" s="19">
        <v>77</v>
      </c>
      <c r="F33" s="19">
        <v>64</v>
      </c>
    </row>
    <row r="34" spans="1:6" s="14" customFormat="1">
      <c r="A34" s="18" t="s">
        <v>77</v>
      </c>
      <c r="B34" s="19">
        <v>1870</v>
      </c>
      <c r="C34" s="19">
        <v>175</v>
      </c>
      <c r="D34" s="20">
        <v>9.3600000000000003E-2</v>
      </c>
      <c r="E34" s="19">
        <v>135</v>
      </c>
      <c r="F34" s="19">
        <v>107</v>
      </c>
    </row>
    <row r="35" spans="1:6" s="14" customFormat="1">
      <c r="A35" s="18" t="s">
        <v>233</v>
      </c>
      <c r="B35" s="19">
        <v>847</v>
      </c>
      <c r="C35" s="19">
        <v>91</v>
      </c>
      <c r="D35" s="20">
        <v>0.1074</v>
      </c>
      <c r="E35" s="19">
        <v>54</v>
      </c>
      <c r="F35" s="19">
        <v>55</v>
      </c>
    </row>
    <row r="36" spans="1:6" s="14" customFormat="1">
      <c r="A36" s="18" t="s">
        <v>234</v>
      </c>
      <c r="B36" s="19">
        <v>1225</v>
      </c>
      <c r="C36" s="19">
        <v>236</v>
      </c>
      <c r="D36" s="20">
        <v>0.19270000000000001</v>
      </c>
      <c r="E36" s="19">
        <v>115</v>
      </c>
      <c r="F36" s="19">
        <v>111</v>
      </c>
    </row>
    <row r="37" spans="1:6" s="14" customFormat="1">
      <c r="A37" s="18" t="s">
        <v>521</v>
      </c>
      <c r="B37" s="19">
        <v>729</v>
      </c>
      <c r="C37" s="19">
        <v>53</v>
      </c>
      <c r="D37" s="20">
        <v>7.2700000000000001E-2</v>
      </c>
      <c r="E37" s="19">
        <v>41</v>
      </c>
      <c r="F37" s="19">
        <v>35</v>
      </c>
    </row>
    <row r="38" spans="1:6" s="14" customFormat="1">
      <c r="A38" s="18" t="s">
        <v>314</v>
      </c>
      <c r="B38" s="19">
        <v>1870</v>
      </c>
      <c r="C38" s="19">
        <v>141</v>
      </c>
      <c r="D38" s="20">
        <v>7.5399999999999995E-2</v>
      </c>
      <c r="E38" s="19">
        <v>98</v>
      </c>
      <c r="F38" s="19">
        <v>86</v>
      </c>
    </row>
    <row r="39" spans="1:6" s="14" customFormat="1">
      <c r="A39" s="18" t="s">
        <v>315</v>
      </c>
      <c r="B39" s="19">
        <v>1661</v>
      </c>
      <c r="C39" s="19">
        <v>195</v>
      </c>
      <c r="D39" s="20">
        <v>0.1174</v>
      </c>
      <c r="E39" s="19">
        <v>125</v>
      </c>
      <c r="F39" s="19">
        <v>103</v>
      </c>
    </row>
    <row r="40" spans="1:6" s="14" customFormat="1">
      <c r="A40" s="18" t="s">
        <v>235</v>
      </c>
      <c r="B40" s="19">
        <v>1384</v>
      </c>
      <c r="C40" s="19">
        <v>158</v>
      </c>
      <c r="D40" s="20">
        <v>0.1142</v>
      </c>
      <c r="E40" s="19">
        <v>72</v>
      </c>
      <c r="F40" s="19">
        <v>60</v>
      </c>
    </row>
    <row r="41" spans="1:6" s="14" customFormat="1">
      <c r="A41" s="18" t="s">
        <v>236</v>
      </c>
      <c r="B41" s="19">
        <v>1916</v>
      </c>
      <c r="C41" s="19">
        <v>93</v>
      </c>
      <c r="D41" s="20">
        <v>4.8500000000000001E-2</v>
      </c>
      <c r="E41" s="19">
        <v>62</v>
      </c>
      <c r="F41" s="19">
        <v>55</v>
      </c>
    </row>
    <row r="42" spans="1:6" s="22" customFormat="1" ht="34.5" customHeight="1">
      <c r="A42" s="25" t="s">
        <v>144</v>
      </c>
      <c r="B42" s="23">
        <f>SUM(B7:B41)</f>
        <v>34807</v>
      </c>
      <c r="C42" s="23">
        <f>SUM(C7:C41)</f>
        <v>3892</v>
      </c>
      <c r="D42" s="24">
        <f>C42/B42</f>
        <v>0.11181658861723216</v>
      </c>
      <c r="E42" s="23">
        <f>SUM(E7:E41)</f>
        <v>2666</v>
      </c>
      <c r="F42" s="23">
        <f>SUM(F7:F41)</f>
        <v>2118</v>
      </c>
    </row>
    <row r="43" spans="1:6" s="14" customFormat="1">
      <c r="A43" s="18" t="s">
        <v>316</v>
      </c>
      <c r="B43" s="19">
        <v>109</v>
      </c>
      <c r="C43" s="19">
        <v>13</v>
      </c>
      <c r="D43" s="20">
        <v>0.1193</v>
      </c>
      <c r="E43" s="19">
        <v>8</v>
      </c>
      <c r="F43" s="19">
        <v>4</v>
      </c>
    </row>
    <row r="44" spans="1:6" s="22" customFormat="1" ht="34.5" customHeight="1">
      <c r="A44" s="25" t="s">
        <v>147</v>
      </c>
      <c r="B44" s="23">
        <f>SUM(B43:B43)</f>
        <v>109</v>
      </c>
      <c r="C44" s="23">
        <f>SUM(C43:C43)</f>
        <v>13</v>
      </c>
      <c r="D44" s="24">
        <f>C44/B44</f>
        <v>0.11926605504587157</v>
      </c>
      <c r="E44" s="23">
        <f>SUM(E43:E43)</f>
        <v>8</v>
      </c>
      <c r="F44" s="23">
        <f>SUM(F43:F43)</f>
        <v>4</v>
      </c>
    </row>
    <row r="45" spans="1:6" s="22" customFormat="1" ht="34.5" customHeight="1">
      <c r="A45" s="25" t="s">
        <v>16</v>
      </c>
      <c r="B45" s="23">
        <f>SUM(, B42, B44)</f>
        <v>34916</v>
      </c>
      <c r="C45" s="23">
        <f>SUM(, C42, C44)</f>
        <v>3905</v>
      </c>
      <c r="D45" s="24">
        <f>C45/B45</f>
        <v>0.11183984419750258</v>
      </c>
      <c r="E45" s="23">
        <f>SUM(, E42, E44)</f>
        <v>2674</v>
      </c>
      <c r="F45" s="23">
        <f>SUM(, F42, F44)</f>
        <v>2122</v>
      </c>
    </row>
    <row r="46" spans="1:6" s="14" customFormat="1">
      <c r="A46" s="18" t="s">
        <v>17</v>
      </c>
      <c r="B46" s="18">
        <f>SUM(, B45)</f>
        <v>34916</v>
      </c>
      <c r="C46" s="18">
        <f>SUM(, C45)</f>
        <v>3905</v>
      </c>
      <c r="D46" s="26">
        <f>C46/B46</f>
        <v>0.11183984419750258</v>
      </c>
      <c r="E46" s="18">
        <f>SUM(, E45)</f>
        <v>2674</v>
      </c>
      <c r="F46" s="18">
        <f>SUM(, F45)</f>
        <v>2122</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42" max="16383" man="1"/>
    <brk id="44" max="16383" man="1"/>
    <brk id="45" max="16383" man="1"/>
    <brk id="46" max="16383" man="1"/>
  </rowBreaks>
  <colBreaks count="2" manualBreakCount="2">
    <brk id="5" max="1048575" man="1"/>
    <brk id="6" max="1048575" man="1"/>
  </colBreaks>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776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9">
    <tabColor rgb="FFFFFF00"/>
  </sheetPr>
  <dimension ref="A1:R59"/>
  <sheetViews>
    <sheetView workbookViewId="0">
      <pane xSplit="4" ySplit="6" topLeftCell="E7" activePane="bottomRight" state="frozen"/>
      <selection pane="topRight" activeCell="G1" sqref="G1"/>
      <selection pane="bottomLeft" activeCell="A7" sqref="A7"/>
      <selection pane="bottomRight" activeCell="N6" sqref="N6"/>
    </sheetView>
  </sheetViews>
  <sheetFormatPr defaultRowHeight="15"/>
  <cols>
    <col min="1" max="1" width="13.7109375" customWidth="1"/>
    <col min="2" max="3" width="6.7109375" customWidth="1"/>
    <col min="4" max="4" width="8.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779</v>
      </c>
      <c r="F4" s="47"/>
      <c r="G4" s="47"/>
      <c r="H4" s="47"/>
      <c r="I4" s="47"/>
      <c r="J4" s="47"/>
      <c r="K4" s="47"/>
      <c r="L4" s="47"/>
      <c r="M4" s="47"/>
      <c r="N4" s="47"/>
      <c r="O4" s="47"/>
      <c r="P4" s="47"/>
      <c r="Q4" s="47"/>
      <c r="R4" s="47"/>
    </row>
    <row r="5" spans="1:18" ht="25.5" customHeight="1">
      <c r="E5" s="49" t="s">
        <v>779</v>
      </c>
      <c r="F5" s="49"/>
      <c r="G5" s="49"/>
      <c r="H5" s="49"/>
      <c r="I5" s="49"/>
      <c r="J5" s="49"/>
      <c r="K5" s="49"/>
      <c r="L5" s="49"/>
      <c r="M5" s="49"/>
      <c r="N5" s="49"/>
      <c r="O5" s="49"/>
      <c r="P5" s="49"/>
      <c r="Q5" s="49"/>
      <c r="R5" s="49"/>
    </row>
    <row r="6" spans="1:18" s="12" customFormat="1" ht="150" customHeight="1">
      <c r="B6" s="13" t="s">
        <v>7</v>
      </c>
      <c r="C6" s="13" t="s">
        <v>8</v>
      </c>
      <c r="D6" s="13" t="s">
        <v>9</v>
      </c>
      <c r="E6" s="21" t="s">
        <v>780</v>
      </c>
      <c r="F6" s="21" t="s">
        <v>781</v>
      </c>
    </row>
    <row r="7" spans="1:18">
      <c r="A7" s="15" t="s">
        <v>436</v>
      </c>
      <c r="B7" s="16">
        <v>866</v>
      </c>
      <c r="C7" s="16">
        <v>119</v>
      </c>
      <c r="D7" s="17">
        <v>0.13739999999999999</v>
      </c>
      <c r="E7" s="16">
        <v>74</v>
      </c>
      <c r="F7" s="16">
        <v>86</v>
      </c>
    </row>
    <row r="8" spans="1:18" s="14" customFormat="1">
      <c r="A8" s="18" t="s">
        <v>420</v>
      </c>
      <c r="B8" s="19">
        <v>489</v>
      </c>
      <c r="C8" s="19">
        <v>34</v>
      </c>
      <c r="D8" s="20">
        <v>6.9500000000000006E-2</v>
      </c>
      <c r="E8" s="19">
        <v>25</v>
      </c>
      <c r="F8" s="19">
        <v>22</v>
      </c>
    </row>
    <row r="9" spans="1:18" s="14" customFormat="1">
      <c r="A9" s="18" t="s">
        <v>528</v>
      </c>
      <c r="B9" s="19">
        <v>586</v>
      </c>
      <c r="C9" s="19">
        <v>36</v>
      </c>
      <c r="D9" s="20">
        <v>6.1400000000000003E-2</v>
      </c>
      <c r="E9" s="19">
        <v>24</v>
      </c>
      <c r="F9" s="19">
        <v>23</v>
      </c>
    </row>
    <row r="10" spans="1:18" s="14" customFormat="1">
      <c r="A10" s="18" t="s">
        <v>421</v>
      </c>
      <c r="B10" s="19">
        <v>887</v>
      </c>
      <c r="C10" s="19">
        <v>62</v>
      </c>
      <c r="D10" s="20">
        <v>6.9900000000000004E-2</v>
      </c>
      <c r="E10" s="19">
        <v>41</v>
      </c>
      <c r="F10" s="19">
        <v>38</v>
      </c>
    </row>
    <row r="11" spans="1:18" s="14" customFormat="1">
      <c r="A11" s="18" t="s">
        <v>532</v>
      </c>
      <c r="B11" s="19">
        <v>717</v>
      </c>
      <c r="C11" s="19">
        <v>82</v>
      </c>
      <c r="D11" s="20">
        <v>0.1144</v>
      </c>
      <c r="E11" s="19">
        <v>53</v>
      </c>
      <c r="F11" s="19">
        <v>55</v>
      </c>
    </row>
    <row r="12" spans="1:18" s="14" customFormat="1">
      <c r="A12" s="18" t="s">
        <v>438</v>
      </c>
      <c r="B12" s="19">
        <v>1005</v>
      </c>
      <c r="C12" s="19">
        <v>94</v>
      </c>
      <c r="D12" s="20">
        <v>9.35E-2</v>
      </c>
      <c r="E12" s="19">
        <v>72</v>
      </c>
      <c r="F12" s="19">
        <v>67</v>
      </c>
    </row>
    <row r="13" spans="1:18" s="14" customFormat="1">
      <c r="A13" s="18" t="s">
        <v>439</v>
      </c>
      <c r="B13" s="19">
        <v>1078</v>
      </c>
      <c r="C13" s="19">
        <v>77</v>
      </c>
      <c r="D13" s="20">
        <v>7.1400000000000005E-2</v>
      </c>
      <c r="E13" s="19">
        <v>61</v>
      </c>
      <c r="F13" s="19">
        <v>58</v>
      </c>
    </row>
    <row r="14" spans="1:18" s="22" customFormat="1" ht="34.5" customHeight="1">
      <c r="A14" s="25" t="s">
        <v>14</v>
      </c>
      <c r="B14" s="23">
        <f>SUM(B7:B13)</f>
        <v>5628</v>
      </c>
      <c r="C14" s="23">
        <f>SUM(C7:C13)</f>
        <v>504</v>
      </c>
      <c r="D14" s="24">
        <f>C14/B14</f>
        <v>8.9552238805970144E-2</v>
      </c>
      <c r="E14" s="23">
        <f>SUM(E7:E13)</f>
        <v>350</v>
      </c>
      <c r="F14" s="23">
        <f>SUM(F7:F13)</f>
        <v>349</v>
      </c>
    </row>
    <row r="15" spans="1:18" s="14" customFormat="1">
      <c r="A15" s="18" t="s">
        <v>440</v>
      </c>
      <c r="B15" s="19">
        <v>683</v>
      </c>
      <c r="C15" s="19">
        <v>49</v>
      </c>
      <c r="D15" s="20">
        <v>7.17E-2</v>
      </c>
      <c r="E15" s="19">
        <v>35</v>
      </c>
      <c r="F15" s="19">
        <v>33</v>
      </c>
    </row>
    <row r="16" spans="1:18" s="14" customFormat="1">
      <c r="A16" s="18" t="s">
        <v>41</v>
      </c>
      <c r="B16" s="19">
        <v>1160</v>
      </c>
      <c r="C16" s="19">
        <v>76</v>
      </c>
      <c r="D16" s="20">
        <v>6.5500000000000003E-2</v>
      </c>
      <c r="E16" s="19">
        <v>58</v>
      </c>
      <c r="F16" s="19">
        <v>54</v>
      </c>
    </row>
    <row r="17" spans="1:6" s="22" customFormat="1" ht="34.5" customHeight="1">
      <c r="A17" s="25" t="s">
        <v>49</v>
      </c>
      <c r="B17" s="23">
        <f>SUM(B15:B16)</f>
        <v>1843</v>
      </c>
      <c r="C17" s="23">
        <f>SUM(C15:C16)</f>
        <v>125</v>
      </c>
      <c r="D17" s="24">
        <f>C17/B17</f>
        <v>6.7824199674443836E-2</v>
      </c>
      <c r="E17" s="23">
        <f>SUM(E15:E16)</f>
        <v>93</v>
      </c>
      <c r="F17" s="23">
        <f>SUM(F15:F16)</f>
        <v>87</v>
      </c>
    </row>
    <row r="18" spans="1:6" s="14" customFormat="1">
      <c r="A18" s="18" t="s">
        <v>443</v>
      </c>
      <c r="B18" s="19">
        <v>1338</v>
      </c>
      <c r="C18" s="19">
        <v>64</v>
      </c>
      <c r="D18" s="20">
        <v>4.7800000000000002E-2</v>
      </c>
      <c r="E18" s="19">
        <v>37</v>
      </c>
      <c r="F18" s="19">
        <v>43</v>
      </c>
    </row>
    <row r="19" spans="1:6" s="22" customFormat="1" ht="34.5" customHeight="1">
      <c r="A19" s="25" t="s">
        <v>340</v>
      </c>
      <c r="B19" s="23">
        <f>SUM(B18:B18)</f>
        <v>1338</v>
      </c>
      <c r="C19" s="23">
        <f>SUM(C18:C18)</f>
        <v>64</v>
      </c>
      <c r="D19" s="24">
        <f>C19/B19</f>
        <v>4.7832585949177879E-2</v>
      </c>
      <c r="E19" s="23">
        <f>SUM(E18:E18)</f>
        <v>37</v>
      </c>
      <c r="F19" s="23">
        <f>SUM(F18:F18)</f>
        <v>43</v>
      </c>
    </row>
    <row r="20" spans="1:6" s="14" customFormat="1">
      <c r="A20" s="18" t="s">
        <v>11</v>
      </c>
      <c r="B20" s="19">
        <v>1714</v>
      </c>
      <c r="C20" s="19">
        <v>79</v>
      </c>
      <c r="D20" s="20">
        <v>4.6100000000000002E-2</v>
      </c>
      <c r="E20" s="19">
        <v>62</v>
      </c>
      <c r="F20" s="19">
        <v>62</v>
      </c>
    </row>
    <row r="21" spans="1:6" s="22" customFormat="1" ht="34.5" customHeight="1">
      <c r="A21" s="25" t="s">
        <v>15</v>
      </c>
      <c r="B21" s="23">
        <f>SUM(B20:B20)</f>
        <v>1714</v>
      </c>
      <c r="C21" s="23">
        <f>SUM(C20:C20)</f>
        <v>79</v>
      </c>
      <c r="D21" s="24">
        <f>C21/B21</f>
        <v>4.6091015169194866E-2</v>
      </c>
      <c r="E21" s="23">
        <f>SUM(E20:E20)</f>
        <v>62</v>
      </c>
      <c r="F21" s="23">
        <f>SUM(F20:F20)</f>
        <v>62</v>
      </c>
    </row>
    <row r="22" spans="1:6" s="22" customFormat="1" ht="34.5" customHeight="1">
      <c r="A22" s="25" t="s">
        <v>16</v>
      </c>
      <c r="B22" s="23">
        <f>SUM(, B14, B17, B19, B21)</f>
        <v>10523</v>
      </c>
      <c r="C22" s="23">
        <f>SUM(, C14, C17, C19, C21)</f>
        <v>772</v>
      </c>
      <c r="D22" s="24">
        <f>C22/B22</f>
        <v>7.3363109379454533E-2</v>
      </c>
      <c r="E22" s="23">
        <f>SUM(, E14, E17, E19, E21)</f>
        <v>542</v>
      </c>
      <c r="F22" s="23">
        <f>SUM(, F14, F17, F19, F21)</f>
        <v>541</v>
      </c>
    </row>
    <row r="23" spans="1:6" s="14" customFormat="1">
      <c r="A23" s="18" t="s">
        <v>17</v>
      </c>
      <c r="B23" s="18">
        <f>SUM(, B22)</f>
        <v>10523</v>
      </c>
      <c r="C23" s="18">
        <f>SUM(, C22)</f>
        <v>772</v>
      </c>
      <c r="D23" s="26">
        <f>C23/B23</f>
        <v>7.3363109379454533E-2</v>
      </c>
      <c r="E23" s="18">
        <f>SUM(, E22)</f>
        <v>542</v>
      </c>
      <c r="F23" s="18">
        <f>SUM(, F22)</f>
        <v>541</v>
      </c>
    </row>
    <row r="24" spans="1:6" s="22" customFormat="1" ht="23.25">
      <c r="A24" s="25" t="s">
        <v>1135</v>
      </c>
      <c r="B24" s="23">
        <v>5395</v>
      </c>
      <c r="C24" s="23">
        <v>317</v>
      </c>
      <c r="D24" s="24">
        <v>5.8799999999999998E-2</v>
      </c>
      <c r="E24" s="23">
        <v>205</v>
      </c>
      <c r="F24" s="23">
        <v>196</v>
      </c>
    </row>
    <row r="25" spans="1:6" s="22" customFormat="1">
      <c r="A25" s="28" t="s">
        <v>1069</v>
      </c>
      <c r="B25" s="23">
        <v>26580</v>
      </c>
      <c r="C25" s="23">
        <v>5830</v>
      </c>
      <c r="D25" s="24">
        <v>0.21929999999999999</v>
      </c>
      <c r="E25" s="23">
        <v>3109</v>
      </c>
      <c r="F25" s="23">
        <v>2902</v>
      </c>
    </row>
    <row r="26" spans="1:6" s="22" customFormat="1">
      <c r="A26" s="28" t="s">
        <v>1064</v>
      </c>
      <c r="B26" s="23">
        <v>42498</v>
      </c>
      <c r="C26" s="23">
        <v>6919</v>
      </c>
      <c r="D26" s="24">
        <v>0.1628</v>
      </c>
      <c r="E26" s="23">
        <v>3856</v>
      </c>
      <c r="F26" s="23">
        <v>3639</v>
      </c>
    </row>
    <row r="27" spans="1:6" s="22" customFormat="1">
      <c r="A27" s="36" t="s">
        <v>1070</v>
      </c>
    </row>
    <row r="28" spans="1:6" s="22" customFormat="1">
      <c r="A28" s="23" t="s">
        <v>1093</v>
      </c>
      <c r="B28" s="23">
        <v>958</v>
      </c>
      <c r="C28" s="23">
        <v>138</v>
      </c>
      <c r="D28" s="24">
        <v>0.14410000000000001</v>
      </c>
      <c r="E28" s="23">
        <v>74</v>
      </c>
      <c r="F28" s="23">
        <v>58</v>
      </c>
    </row>
    <row r="29" spans="1:6" s="22" customFormat="1">
      <c r="A29" s="23" t="s">
        <v>1094</v>
      </c>
      <c r="B29" s="23">
        <v>558</v>
      </c>
      <c r="C29" s="23">
        <v>58</v>
      </c>
      <c r="D29" s="24">
        <v>0.10390000000000001</v>
      </c>
      <c r="E29" s="23">
        <v>28</v>
      </c>
      <c r="F29" s="23">
        <v>28</v>
      </c>
    </row>
    <row r="30" spans="1:6" s="22" customFormat="1">
      <c r="A30" s="23" t="s">
        <v>1098</v>
      </c>
      <c r="B30" s="23">
        <v>949</v>
      </c>
      <c r="C30" s="23">
        <v>180</v>
      </c>
      <c r="D30" s="24">
        <v>0.18970000000000001</v>
      </c>
      <c r="E30" s="23">
        <v>96</v>
      </c>
      <c r="F30" s="23">
        <v>85</v>
      </c>
    </row>
    <row r="31" spans="1:6" s="22" customFormat="1">
      <c r="A31" s="23" t="s">
        <v>1099</v>
      </c>
      <c r="B31" s="23">
        <v>737</v>
      </c>
      <c r="C31" s="23">
        <v>228</v>
      </c>
      <c r="D31" s="24">
        <v>0.30940000000000001</v>
      </c>
      <c r="E31" s="23">
        <v>126</v>
      </c>
      <c r="F31" s="23">
        <v>105</v>
      </c>
    </row>
    <row r="32" spans="1:6" s="22" customFormat="1">
      <c r="A32" s="23" t="s">
        <v>1100</v>
      </c>
      <c r="B32" s="23">
        <v>989</v>
      </c>
      <c r="C32" s="23">
        <v>268</v>
      </c>
      <c r="D32" s="24">
        <v>0.27100000000000002</v>
      </c>
      <c r="E32" s="23">
        <v>151</v>
      </c>
      <c r="F32" s="23">
        <v>119</v>
      </c>
    </row>
    <row r="33" spans="1:6" s="22" customFormat="1">
      <c r="A33" s="23" t="s">
        <v>1101</v>
      </c>
      <c r="B33" s="23">
        <v>844</v>
      </c>
      <c r="C33" s="23">
        <v>323</v>
      </c>
      <c r="D33" s="24">
        <v>0.27250000000000002</v>
      </c>
      <c r="E33" s="23">
        <v>172</v>
      </c>
      <c r="F33" s="23">
        <v>151</v>
      </c>
    </row>
    <row r="34" spans="1:6" s="22" customFormat="1">
      <c r="A34" s="23" t="s">
        <v>1102</v>
      </c>
      <c r="B34" s="23">
        <v>830</v>
      </c>
      <c r="C34" s="23">
        <v>113</v>
      </c>
      <c r="D34" s="24">
        <v>0.1361</v>
      </c>
      <c r="E34" s="23">
        <v>48</v>
      </c>
      <c r="F34" s="23">
        <v>48</v>
      </c>
    </row>
    <row r="35" spans="1:6" s="22" customFormat="1">
      <c r="A35" s="23" t="s">
        <v>1103</v>
      </c>
      <c r="B35" s="23">
        <v>898</v>
      </c>
      <c r="C35" s="23">
        <v>368</v>
      </c>
      <c r="D35" s="24">
        <v>0.4098</v>
      </c>
      <c r="E35" s="23">
        <v>177</v>
      </c>
      <c r="F35" s="23">
        <v>200</v>
      </c>
    </row>
    <row r="36" spans="1:6" s="22" customFormat="1">
      <c r="A36" s="23" t="s">
        <v>1104</v>
      </c>
      <c r="B36" s="23">
        <v>762</v>
      </c>
      <c r="C36" s="23">
        <v>314</v>
      </c>
      <c r="D36" s="24">
        <v>0.41210000000000002</v>
      </c>
      <c r="E36" s="23">
        <v>161</v>
      </c>
      <c r="F36" s="23">
        <v>181</v>
      </c>
    </row>
    <row r="37" spans="1:6" s="22" customFormat="1">
      <c r="A37" s="23" t="s">
        <v>1105</v>
      </c>
      <c r="B37" s="23">
        <v>1014</v>
      </c>
      <c r="C37" s="23">
        <v>358</v>
      </c>
      <c r="D37" s="24">
        <v>0.35310000000000002</v>
      </c>
      <c r="E37" s="23">
        <v>193</v>
      </c>
      <c r="F37" s="23">
        <v>198</v>
      </c>
    </row>
    <row r="38" spans="1:6" s="22" customFormat="1">
      <c r="A38" s="23" t="s">
        <v>1106</v>
      </c>
      <c r="B38" s="23">
        <v>953</v>
      </c>
      <c r="C38" s="23">
        <v>211</v>
      </c>
      <c r="D38" s="24">
        <v>0.22140000000000001</v>
      </c>
      <c r="E38" s="23">
        <v>112</v>
      </c>
      <c r="F38" s="23">
        <v>109</v>
      </c>
    </row>
    <row r="39" spans="1:6" s="22" customFormat="1">
      <c r="A39" s="23" t="s">
        <v>1107</v>
      </c>
      <c r="B39" s="23">
        <v>954</v>
      </c>
      <c r="C39" s="23">
        <v>130</v>
      </c>
      <c r="D39" s="24">
        <v>0.1363</v>
      </c>
      <c r="E39" s="23">
        <v>62</v>
      </c>
      <c r="F39" s="23">
        <v>64</v>
      </c>
    </row>
    <row r="40" spans="1:6" s="22" customFormat="1">
      <c r="A40" s="23" t="s">
        <v>1108</v>
      </c>
      <c r="B40" s="23">
        <v>1002</v>
      </c>
      <c r="C40" s="23">
        <v>256</v>
      </c>
      <c r="D40" s="24">
        <v>0.2555</v>
      </c>
      <c r="E40" s="23">
        <v>147</v>
      </c>
      <c r="F40" s="23">
        <v>135</v>
      </c>
    </row>
    <row r="41" spans="1:6" s="22" customFormat="1">
      <c r="A41" s="23" t="s">
        <v>1109</v>
      </c>
      <c r="B41" s="23">
        <v>942</v>
      </c>
      <c r="C41" s="23">
        <v>243</v>
      </c>
      <c r="D41" s="24">
        <v>0.25800000000000001</v>
      </c>
      <c r="E41" s="23">
        <v>129</v>
      </c>
      <c r="F41" s="23">
        <v>126</v>
      </c>
    </row>
    <row r="42" spans="1:6" s="22" customFormat="1">
      <c r="A42" s="23" t="s">
        <v>1110</v>
      </c>
      <c r="B42" s="23">
        <v>886</v>
      </c>
      <c r="C42" s="23">
        <v>151</v>
      </c>
      <c r="D42" s="24">
        <v>0.1704</v>
      </c>
      <c r="E42" s="23">
        <v>91</v>
      </c>
      <c r="F42" s="23">
        <v>83</v>
      </c>
    </row>
    <row r="43" spans="1:6" s="22" customFormat="1">
      <c r="A43" s="23" t="s">
        <v>1111</v>
      </c>
      <c r="B43" s="23">
        <v>732</v>
      </c>
      <c r="C43" s="23">
        <v>169</v>
      </c>
      <c r="D43" s="24">
        <v>0.23089999999999999</v>
      </c>
      <c r="E43" s="23">
        <v>84</v>
      </c>
      <c r="F43" s="23">
        <v>93</v>
      </c>
    </row>
    <row r="44" spans="1:6" s="22" customFormat="1">
      <c r="A44" s="23" t="s">
        <v>1112</v>
      </c>
      <c r="B44" s="23">
        <v>628</v>
      </c>
      <c r="C44" s="23">
        <v>172</v>
      </c>
      <c r="D44" s="24">
        <v>0.27389999999999998</v>
      </c>
      <c r="E44" s="23">
        <v>106</v>
      </c>
      <c r="F44" s="23">
        <v>76</v>
      </c>
    </row>
    <row r="45" spans="1:6" s="22" customFormat="1">
      <c r="A45" s="23" t="s">
        <v>1113</v>
      </c>
      <c r="B45" s="23">
        <v>524</v>
      </c>
      <c r="C45" s="23">
        <v>147</v>
      </c>
      <c r="D45" s="24">
        <v>0.28060000000000002</v>
      </c>
      <c r="E45" s="23">
        <v>92</v>
      </c>
      <c r="F45" s="23">
        <v>68</v>
      </c>
    </row>
    <row r="46" spans="1:6" s="22" customFormat="1">
      <c r="A46" s="23" t="s">
        <v>1114</v>
      </c>
      <c r="B46" s="23">
        <v>797</v>
      </c>
      <c r="C46" s="23">
        <v>263</v>
      </c>
      <c r="D46" s="24">
        <v>0.33</v>
      </c>
      <c r="E46" s="23">
        <v>150</v>
      </c>
      <c r="F46" s="23">
        <v>134</v>
      </c>
    </row>
    <row r="47" spans="1:6" s="22" customFormat="1">
      <c r="A47" s="23" t="s">
        <v>1115</v>
      </c>
      <c r="B47" s="23">
        <v>892</v>
      </c>
      <c r="C47" s="23">
        <v>181</v>
      </c>
      <c r="D47" s="24">
        <v>0.2029</v>
      </c>
      <c r="E47" s="23">
        <v>101</v>
      </c>
      <c r="F47" s="23">
        <v>95</v>
      </c>
    </row>
    <row r="48" spans="1:6" s="22" customFormat="1">
      <c r="A48" s="23" t="s">
        <v>1116</v>
      </c>
      <c r="B48" s="23">
        <v>530</v>
      </c>
      <c r="C48" s="23">
        <v>76</v>
      </c>
      <c r="D48" s="24">
        <v>0.1434</v>
      </c>
      <c r="E48" s="23">
        <v>44</v>
      </c>
      <c r="F48" s="23">
        <v>39</v>
      </c>
    </row>
    <row r="49" spans="1:6" s="22" customFormat="1">
      <c r="A49" s="23" t="s">
        <v>1117</v>
      </c>
      <c r="B49" s="23">
        <v>1046</v>
      </c>
      <c r="C49" s="23">
        <v>151</v>
      </c>
      <c r="D49" s="24">
        <v>0.1444</v>
      </c>
      <c r="E49" s="23">
        <v>79</v>
      </c>
      <c r="F49" s="23">
        <v>63</v>
      </c>
    </row>
    <row r="50" spans="1:6" s="22" customFormat="1">
      <c r="A50" s="23" t="s">
        <v>1118</v>
      </c>
      <c r="B50" s="23">
        <v>874</v>
      </c>
      <c r="C50" s="23">
        <v>147</v>
      </c>
      <c r="D50" s="24">
        <v>0.16819999999999999</v>
      </c>
      <c r="E50" s="23">
        <v>80</v>
      </c>
      <c r="F50" s="23">
        <v>60</v>
      </c>
    </row>
    <row r="51" spans="1:6" s="22" customFormat="1">
      <c r="A51" s="23" t="s">
        <v>1119</v>
      </c>
      <c r="B51" s="23">
        <v>983</v>
      </c>
      <c r="C51" s="23">
        <v>133</v>
      </c>
      <c r="D51" s="24">
        <v>0.1353</v>
      </c>
      <c r="E51" s="23">
        <v>57</v>
      </c>
      <c r="F51" s="23">
        <v>66</v>
      </c>
    </row>
    <row r="52" spans="1:6" s="22" customFormat="1">
      <c r="A52" s="23" t="s">
        <v>1120</v>
      </c>
      <c r="B52" s="23">
        <v>872</v>
      </c>
      <c r="C52" s="23">
        <v>209</v>
      </c>
      <c r="D52" s="24">
        <v>0.2397</v>
      </c>
      <c r="E52" s="23">
        <v>103</v>
      </c>
      <c r="F52" s="23">
        <v>101</v>
      </c>
    </row>
    <row r="53" spans="1:6" s="22" customFormat="1">
      <c r="A53" s="23" t="s">
        <v>1121</v>
      </c>
      <c r="B53" s="23">
        <v>801</v>
      </c>
      <c r="C53" s="23">
        <v>154</v>
      </c>
      <c r="D53" s="24">
        <v>0.1923</v>
      </c>
      <c r="E53" s="23">
        <v>84</v>
      </c>
      <c r="F53" s="23">
        <v>76</v>
      </c>
    </row>
    <row r="54" spans="1:6" s="22" customFormat="1">
      <c r="A54" s="23" t="s">
        <v>1122</v>
      </c>
      <c r="B54" s="23">
        <v>784</v>
      </c>
      <c r="C54" s="23">
        <v>130</v>
      </c>
      <c r="D54" s="24">
        <v>0.1658</v>
      </c>
      <c r="E54" s="23">
        <v>65</v>
      </c>
      <c r="F54" s="23">
        <v>60</v>
      </c>
    </row>
    <row r="55" spans="1:6" s="22" customFormat="1">
      <c r="A55" s="23" t="s">
        <v>1123</v>
      </c>
      <c r="B55" s="23">
        <v>928</v>
      </c>
      <c r="C55" s="23">
        <v>109</v>
      </c>
      <c r="D55" s="24">
        <v>0.11749999999999999</v>
      </c>
      <c r="E55" s="23">
        <v>66</v>
      </c>
      <c r="F55" s="23">
        <v>62</v>
      </c>
    </row>
    <row r="56" spans="1:6" s="22" customFormat="1">
      <c r="A56" s="23" t="s">
        <v>1124</v>
      </c>
      <c r="B56" s="23">
        <v>660</v>
      </c>
      <c r="C56" s="23">
        <v>94</v>
      </c>
      <c r="D56" s="24">
        <v>0.1424</v>
      </c>
      <c r="E56" s="23">
        <v>58</v>
      </c>
      <c r="F56" s="23">
        <v>34</v>
      </c>
    </row>
    <row r="57" spans="1:6" s="22" customFormat="1">
      <c r="A57" s="23" t="s">
        <v>1125</v>
      </c>
      <c r="B57" s="23">
        <v>1077</v>
      </c>
      <c r="C57" s="23">
        <v>165</v>
      </c>
      <c r="D57" s="24">
        <v>0.1532</v>
      </c>
      <c r="E57" s="23">
        <v>93</v>
      </c>
      <c r="F57" s="23">
        <v>97</v>
      </c>
    </row>
    <row r="58" spans="1:6" s="22" customFormat="1">
      <c r="A58" s="23" t="s">
        <v>1126</v>
      </c>
      <c r="B58" s="23">
        <v>1176</v>
      </c>
      <c r="C58" s="23">
        <v>191</v>
      </c>
      <c r="D58" s="24">
        <v>0.16239999999999999</v>
      </c>
      <c r="E58" s="23">
        <v>80</v>
      </c>
      <c r="F58" s="23">
        <v>88</v>
      </c>
    </row>
    <row r="59" spans="1:6" s="22" customFormat="1">
      <c r="A59" s="36" t="s">
        <v>1134</v>
      </c>
      <c r="B59" s="36">
        <f>SUM(B28:B58)</f>
        <v>26580</v>
      </c>
      <c r="C59" s="36">
        <f>SUM(C28:C58)</f>
        <v>5830</v>
      </c>
      <c r="D59" s="32">
        <v>0.21929999999999999</v>
      </c>
      <c r="E59" s="36">
        <f>SUM(E28:E58)</f>
        <v>3109</v>
      </c>
      <c r="F59" s="36">
        <f>SUM(F28:F58)</f>
        <v>2902</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6" manualBreakCount="6">
    <brk id="14" max="16383" man="1"/>
    <brk id="17" max="16383" man="1"/>
    <brk id="19" max="16383" man="1"/>
    <brk id="21" max="16383" man="1"/>
    <brk id="22" max="16383" man="1"/>
    <brk id="23" max="16383" man="1"/>
  </rowBreaks>
  <colBreaks count="2" manualBreakCount="2">
    <brk id="5" max="1048575" man="1"/>
    <brk id="6" max="1048575" man="1"/>
  </colBreaks>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779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tabColor rgb="FF0000FF"/>
  </sheetPr>
  <dimension ref="A1:T46"/>
  <sheetViews>
    <sheetView workbookViewId="0">
      <pane xSplit="4" ySplit="6" topLeftCell="E7" activePane="bottomRight" state="frozen"/>
      <selection pane="topRight" activeCell="G1" sqref="G1"/>
      <selection pane="bottomLeft" activeCell="A7" sqref="A7"/>
      <selection pane="bottomRight" activeCell="P6" sqref="P6"/>
    </sheetView>
  </sheetViews>
  <sheetFormatPr defaultRowHeight="15"/>
  <cols>
    <col min="1" max="1" width="13.7109375" customWidth="1"/>
    <col min="2" max="3" width="6.7109375" customWidth="1"/>
    <col min="4" max="4" width="7.570312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782</v>
      </c>
      <c r="F4" s="47"/>
      <c r="G4" s="47"/>
      <c r="H4" s="47"/>
      <c r="I4" s="47"/>
      <c r="J4" s="47"/>
      <c r="K4" s="47"/>
      <c r="L4" s="47"/>
      <c r="M4" s="47"/>
      <c r="N4" s="47"/>
      <c r="O4" s="47"/>
      <c r="P4" s="47"/>
      <c r="Q4" s="47"/>
      <c r="R4" s="47"/>
      <c r="S4" s="47"/>
      <c r="T4" s="47"/>
    </row>
    <row r="5" spans="1:20" ht="25.5" customHeight="1">
      <c r="E5" s="49" t="s">
        <v>782</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783</v>
      </c>
      <c r="F6" s="21" t="s">
        <v>784</v>
      </c>
      <c r="G6" s="21" t="s">
        <v>785</v>
      </c>
      <c r="H6" s="21" t="s">
        <v>786</v>
      </c>
    </row>
    <row r="7" spans="1:20">
      <c r="A7" s="15" t="s">
        <v>422</v>
      </c>
      <c r="B7" s="16">
        <v>737</v>
      </c>
      <c r="C7" s="16">
        <v>25</v>
      </c>
      <c r="D7" s="17">
        <v>3.39E-2</v>
      </c>
      <c r="E7" s="16">
        <v>8</v>
      </c>
      <c r="F7" s="16">
        <v>9</v>
      </c>
      <c r="G7" s="16">
        <v>10</v>
      </c>
      <c r="H7" s="16">
        <v>14</v>
      </c>
    </row>
    <row r="8" spans="1:20" s="14" customFormat="1">
      <c r="A8" s="18" t="s">
        <v>529</v>
      </c>
      <c r="B8" s="19">
        <v>743</v>
      </c>
      <c r="C8" s="19">
        <v>33</v>
      </c>
      <c r="D8" s="20">
        <v>4.4400000000000002E-2</v>
      </c>
      <c r="E8" s="19">
        <v>8</v>
      </c>
      <c r="F8" s="19">
        <v>11</v>
      </c>
      <c r="G8" s="19">
        <v>12</v>
      </c>
      <c r="H8" s="19">
        <v>14</v>
      </c>
    </row>
    <row r="9" spans="1:20" s="14" customFormat="1">
      <c r="A9" s="18" t="s">
        <v>530</v>
      </c>
      <c r="B9" s="19">
        <v>881</v>
      </c>
      <c r="C9" s="19">
        <v>87</v>
      </c>
      <c r="D9" s="20">
        <v>9.8799999999999999E-2</v>
      </c>
      <c r="E9" s="19">
        <v>14</v>
      </c>
      <c r="F9" s="19">
        <v>36</v>
      </c>
      <c r="G9" s="19">
        <v>35</v>
      </c>
      <c r="H9" s="19">
        <v>33</v>
      </c>
    </row>
    <row r="10" spans="1:20" s="14" customFormat="1">
      <c r="A10" s="18" t="s">
        <v>10</v>
      </c>
      <c r="B10" s="19">
        <v>573</v>
      </c>
      <c r="C10" s="19">
        <v>14</v>
      </c>
      <c r="D10" s="20">
        <v>2.4400000000000002E-2</v>
      </c>
      <c r="E10" s="19">
        <v>2</v>
      </c>
      <c r="F10" s="19">
        <v>6</v>
      </c>
      <c r="G10" s="19">
        <v>3</v>
      </c>
      <c r="H10" s="19">
        <v>8</v>
      </c>
    </row>
    <row r="11" spans="1:20" s="14" customFormat="1">
      <c r="A11" s="18" t="s">
        <v>423</v>
      </c>
      <c r="B11" s="19">
        <v>1208</v>
      </c>
      <c r="C11" s="19">
        <v>124</v>
      </c>
      <c r="D11" s="20">
        <v>0.1026</v>
      </c>
      <c r="E11" s="19">
        <v>48</v>
      </c>
      <c r="F11" s="19">
        <v>61</v>
      </c>
      <c r="G11" s="19">
        <v>38</v>
      </c>
      <c r="H11" s="19">
        <v>45</v>
      </c>
    </row>
    <row r="12" spans="1:20" s="14" customFormat="1">
      <c r="A12" s="18" t="s">
        <v>424</v>
      </c>
      <c r="B12" s="19">
        <v>448</v>
      </c>
      <c r="C12" s="19">
        <v>24</v>
      </c>
      <c r="D12" s="20">
        <v>5.3600000000000002E-2</v>
      </c>
      <c r="E12" s="19">
        <v>10</v>
      </c>
      <c r="F12" s="19">
        <v>8</v>
      </c>
      <c r="G12" s="19">
        <v>11</v>
      </c>
      <c r="H12" s="19">
        <v>7</v>
      </c>
    </row>
    <row r="13" spans="1:20" s="22" customFormat="1" ht="34.5" customHeight="1">
      <c r="A13" s="25" t="s">
        <v>14</v>
      </c>
      <c r="B13" s="23">
        <f>SUM(B7:B12)</f>
        <v>4590</v>
      </c>
      <c r="C13" s="23">
        <f>SUM(C7:C12)</f>
        <v>307</v>
      </c>
      <c r="D13" s="24">
        <f>C13/B13</f>
        <v>6.6884531590413937E-2</v>
      </c>
      <c r="E13" s="23">
        <f>SUM(E7:E12)</f>
        <v>90</v>
      </c>
      <c r="F13" s="23">
        <f>SUM(F7:F12)</f>
        <v>131</v>
      </c>
      <c r="G13" s="23">
        <f>SUM(G7:G12)</f>
        <v>109</v>
      </c>
      <c r="H13" s="23">
        <f>SUM(H7:H12)</f>
        <v>121</v>
      </c>
    </row>
    <row r="14" spans="1:20" s="22" customFormat="1" ht="34.5" customHeight="1">
      <c r="A14" s="25" t="s">
        <v>16</v>
      </c>
      <c r="B14" s="23">
        <f>SUM(, B13)</f>
        <v>4590</v>
      </c>
      <c r="C14" s="23">
        <f>SUM(, C13)</f>
        <v>307</v>
      </c>
      <c r="D14" s="24">
        <f>C14/B14</f>
        <v>6.6884531590413937E-2</v>
      </c>
      <c r="E14" s="23">
        <f t="shared" ref="E14:H15" si="0">SUM(, E13)</f>
        <v>90</v>
      </c>
      <c r="F14" s="23">
        <f t="shared" si="0"/>
        <v>131</v>
      </c>
      <c r="G14" s="23">
        <f t="shared" si="0"/>
        <v>109</v>
      </c>
      <c r="H14" s="23">
        <f t="shared" si="0"/>
        <v>121</v>
      </c>
    </row>
    <row r="15" spans="1:20" s="14" customFormat="1">
      <c r="A15" s="18" t="s">
        <v>17</v>
      </c>
      <c r="B15" s="18">
        <f>SUM(, B14)</f>
        <v>4590</v>
      </c>
      <c r="C15" s="18">
        <f>SUM(, C14)</f>
        <v>307</v>
      </c>
      <c r="D15" s="26">
        <f>C15/B15</f>
        <v>6.6884531590413937E-2</v>
      </c>
      <c r="E15" s="18">
        <f t="shared" si="0"/>
        <v>90</v>
      </c>
      <c r="F15" s="18">
        <f t="shared" si="0"/>
        <v>131</v>
      </c>
      <c r="G15" s="18">
        <f t="shared" si="0"/>
        <v>109</v>
      </c>
      <c r="H15" s="18">
        <f t="shared" si="0"/>
        <v>121</v>
      </c>
    </row>
    <row r="16" spans="1:20" s="22" customFormat="1">
      <c r="A16" s="28" t="s">
        <v>1069</v>
      </c>
      <c r="B16" s="23">
        <v>21490</v>
      </c>
      <c r="C16" s="23">
        <v>2695</v>
      </c>
      <c r="D16" s="24">
        <v>0.12540000000000001</v>
      </c>
      <c r="E16" s="23">
        <v>468</v>
      </c>
      <c r="F16" s="23">
        <v>847</v>
      </c>
      <c r="G16" s="23">
        <v>1008</v>
      </c>
      <c r="H16" s="23">
        <v>1092</v>
      </c>
    </row>
    <row r="17" spans="1:8" s="22" customFormat="1">
      <c r="A17" s="28" t="s">
        <v>1064</v>
      </c>
      <c r="B17" s="23">
        <v>26080</v>
      </c>
      <c r="C17" s="23">
        <v>3002</v>
      </c>
      <c r="D17" s="24">
        <v>0.11509999999999999</v>
      </c>
      <c r="E17" s="23">
        <v>558</v>
      </c>
      <c r="F17" s="23">
        <v>978</v>
      </c>
      <c r="G17" s="23">
        <v>1117</v>
      </c>
      <c r="H17" s="23">
        <v>1213</v>
      </c>
    </row>
    <row r="18" spans="1:8" s="22" customFormat="1">
      <c r="A18" s="36" t="s">
        <v>1070</v>
      </c>
    </row>
    <row r="19" spans="1:8" s="22" customFormat="1">
      <c r="A19" s="23" t="s">
        <v>1073</v>
      </c>
      <c r="B19" s="23">
        <v>710</v>
      </c>
      <c r="C19" s="23">
        <v>127</v>
      </c>
      <c r="D19" s="24">
        <v>0.1789</v>
      </c>
      <c r="E19" s="23">
        <v>17</v>
      </c>
      <c r="F19" s="23">
        <v>38</v>
      </c>
      <c r="G19" s="23">
        <v>48</v>
      </c>
      <c r="H19" s="23">
        <v>49</v>
      </c>
    </row>
    <row r="20" spans="1:8" s="22" customFormat="1">
      <c r="A20" s="23" t="s">
        <v>1074</v>
      </c>
      <c r="B20" s="23">
        <v>655</v>
      </c>
      <c r="C20" s="23">
        <v>77</v>
      </c>
      <c r="D20" s="24">
        <v>0.1176</v>
      </c>
      <c r="E20" s="23">
        <v>17</v>
      </c>
      <c r="F20" s="23">
        <v>28</v>
      </c>
      <c r="G20" s="23">
        <v>32</v>
      </c>
      <c r="H20" s="23">
        <v>31</v>
      </c>
    </row>
    <row r="21" spans="1:8" s="22" customFormat="1">
      <c r="A21" s="23" t="s">
        <v>1075</v>
      </c>
      <c r="B21" s="23">
        <v>351</v>
      </c>
      <c r="C21" s="23">
        <v>47</v>
      </c>
      <c r="D21" s="24">
        <v>0.13389999999999999</v>
      </c>
      <c r="E21" s="23">
        <v>9</v>
      </c>
      <c r="F21" s="23">
        <v>13</v>
      </c>
      <c r="G21" s="23">
        <v>10</v>
      </c>
      <c r="H21" s="23">
        <v>21</v>
      </c>
    </row>
    <row r="22" spans="1:8" s="22" customFormat="1">
      <c r="A22" s="23" t="s">
        <v>1076</v>
      </c>
      <c r="B22" s="23">
        <v>665</v>
      </c>
      <c r="C22" s="23">
        <v>185</v>
      </c>
      <c r="D22" s="24">
        <v>0.2782</v>
      </c>
      <c r="E22" s="23">
        <v>32</v>
      </c>
      <c r="F22" s="23">
        <v>45</v>
      </c>
      <c r="G22" s="23">
        <v>79</v>
      </c>
      <c r="H22" s="23">
        <v>64</v>
      </c>
    </row>
    <row r="23" spans="1:8" s="22" customFormat="1">
      <c r="A23" s="23" t="s">
        <v>1077</v>
      </c>
      <c r="B23" s="23">
        <v>603</v>
      </c>
      <c r="C23" s="23">
        <v>97</v>
      </c>
      <c r="D23" s="24">
        <v>0.16089999999999999</v>
      </c>
      <c r="E23" s="23">
        <v>25</v>
      </c>
      <c r="F23" s="23">
        <v>27</v>
      </c>
      <c r="G23" s="23">
        <v>36</v>
      </c>
      <c r="H23" s="23">
        <v>34</v>
      </c>
    </row>
    <row r="24" spans="1:8" s="22" customFormat="1">
      <c r="A24" s="23" t="s">
        <v>1080</v>
      </c>
      <c r="B24" s="23">
        <v>595</v>
      </c>
      <c r="C24" s="23">
        <v>61</v>
      </c>
      <c r="D24" s="24">
        <v>0.10249999999999999</v>
      </c>
      <c r="E24" s="23">
        <v>6</v>
      </c>
      <c r="F24" s="23">
        <v>24</v>
      </c>
      <c r="G24" s="23">
        <v>21</v>
      </c>
      <c r="H24" s="23">
        <v>28</v>
      </c>
    </row>
    <row r="25" spans="1:8" s="22" customFormat="1">
      <c r="A25" s="23" t="s">
        <v>1081</v>
      </c>
      <c r="B25" s="23">
        <v>813</v>
      </c>
      <c r="C25" s="23">
        <v>105</v>
      </c>
      <c r="D25" s="24">
        <v>0.12920000000000001</v>
      </c>
      <c r="E25" s="23">
        <v>18</v>
      </c>
      <c r="F25" s="23">
        <v>27</v>
      </c>
      <c r="G25" s="23">
        <v>33</v>
      </c>
      <c r="H25" s="23">
        <v>54</v>
      </c>
    </row>
    <row r="26" spans="1:8" s="22" customFormat="1">
      <c r="A26" s="23" t="s">
        <v>1082</v>
      </c>
      <c r="B26" s="23">
        <v>759</v>
      </c>
      <c r="C26" s="23">
        <v>65</v>
      </c>
      <c r="D26" s="24">
        <v>8.5599999999999996E-2</v>
      </c>
      <c r="E26" s="23">
        <v>8</v>
      </c>
      <c r="F26" s="23">
        <v>28</v>
      </c>
      <c r="G26" s="23">
        <v>17</v>
      </c>
      <c r="H26" s="23">
        <v>30</v>
      </c>
    </row>
    <row r="27" spans="1:8" s="22" customFormat="1">
      <c r="A27" s="23" t="s">
        <v>1083</v>
      </c>
      <c r="B27" s="23">
        <v>887</v>
      </c>
      <c r="C27" s="23">
        <v>92</v>
      </c>
      <c r="D27" s="24">
        <v>0.1037</v>
      </c>
      <c r="E27" s="23">
        <v>20</v>
      </c>
      <c r="F27" s="23">
        <v>25</v>
      </c>
      <c r="G27" s="23">
        <v>34</v>
      </c>
      <c r="H27" s="23">
        <v>36</v>
      </c>
    </row>
    <row r="28" spans="1:8" s="22" customFormat="1">
      <c r="A28" s="23" t="s">
        <v>1084</v>
      </c>
      <c r="B28" s="23">
        <v>885</v>
      </c>
      <c r="C28" s="23">
        <v>78</v>
      </c>
      <c r="D28" s="24">
        <v>8.8099999999999998E-2</v>
      </c>
      <c r="E28" s="23">
        <v>8</v>
      </c>
      <c r="F28" s="23">
        <v>30</v>
      </c>
      <c r="G28" s="23">
        <v>25</v>
      </c>
      <c r="H28" s="23">
        <v>35</v>
      </c>
    </row>
    <row r="29" spans="1:8" s="22" customFormat="1">
      <c r="A29" s="23" t="s">
        <v>1085</v>
      </c>
      <c r="B29" s="23">
        <v>914</v>
      </c>
      <c r="C29" s="23">
        <v>109</v>
      </c>
      <c r="D29" s="24">
        <v>0.1193</v>
      </c>
      <c r="E29" s="23">
        <v>21</v>
      </c>
      <c r="F29" s="23">
        <v>29</v>
      </c>
      <c r="G29" s="23">
        <v>45</v>
      </c>
      <c r="H29" s="23">
        <v>36</v>
      </c>
    </row>
    <row r="30" spans="1:8" s="22" customFormat="1">
      <c r="A30" s="23" t="s">
        <v>1086</v>
      </c>
      <c r="B30" s="23">
        <v>842</v>
      </c>
      <c r="C30" s="23">
        <v>110</v>
      </c>
      <c r="D30" s="24">
        <v>0.13059999999999999</v>
      </c>
      <c r="E30" s="23">
        <v>14</v>
      </c>
      <c r="F30" s="23">
        <v>32</v>
      </c>
      <c r="G30" s="23">
        <v>37</v>
      </c>
      <c r="H30" s="23">
        <v>48</v>
      </c>
    </row>
    <row r="31" spans="1:8" s="22" customFormat="1">
      <c r="A31" s="23" t="s">
        <v>1087</v>
      </c>
      <c r="B31" s="23">
        <v>758</v>
      </c>
      <c r="C31" s="23">
        <v>69</v>
      </c>
      <c r="D31" s="24">
        <v>9.0999999999999998E-2</v>
      </c>
      <c r="E31" s="23">
        <v>12</v>
      </c>
      <c r="F31" s="23">
        <v>28</v>
      </c>
      <c r="G31" s="23">
        <v>30</v>
      </c>
      <c r="H31" s="23">
        <v>33</v>
      </c>
    </row>
    <row r="32" spans="1:8" s="22" customFormat="1">
      <c r="A32" s="23" t="s">
        <v>1088</v>
      </c>
      <c r="B32" s="23">
        <v>815</v>
      </c>
      <c r="C32" s="23">
        <v>148</v>
      </c>
      <c r="D32" s="24">
        <v>0.18160000000000001</v>
      </c>
      <c r="E32" s="23">
        <v>25</v>
      </c>
      <c r="F32" s="23">
        <v>52</v>
      </c>
      <c r="G32" s="23">
        <v>48</v>
      </c>
      <c r="H32" s="23">
        <v>70</v>
      </c>
    </row>
    <row r="33" spans="1:8" s="22" customFormat="1">
      <c r="A33" s="23" t="s">
        <v>1089</v>
      </c>
      <c r="B33" s="23">
        <v>871</v>
      </c>
      <c r="C33" s="23">
        <v>99</v>
      </c>
      <c r="D33" s="24">
        <v>0.1137</v>
      </c>
      <c r="E33" s="23">
        <v>16</v>
      </c>
      <c r="F33" s="23">
        <v>34</v>
      </c>
      <c r="G33" s="23">
        <v>40</v>
      </c>
      <c r="H33" s="23">
        <v>35</v>
      </c>
    </row>
    <row r="34" spans="1:8" s="22" customFormat="1">
      <c r="A34" s="23" t="s">
        <v>1090</v>
      </c>
      <c r="B34" s="23">
        <v>847</v>
      </c>
      <c r="C34" s="23">
        <v>107</v>
      </c>
      <c r="D34" s="24">
        <v>0.1263</v>
      </c>
      <c r="E34" s="23">
        <v>20</v>
      </c>
      <c r="F34" s="23">
        <v>42</v>
      </c>
      <c r="G34" s="23">
        <v>39</v>
      </c>
      <c r="H34" s="23">
        <v>33</v>
      </c>
    </row>
    <row r="35" spans="1:8" s="22" customFormat="1">
      <c r="A35" s="23" t="s">
        <v>1091</v>
      </c>
      <c r="B35" s="23">
        <v>697</v>
      </c>
      <c r="C35" s="23">
        <v>62</v>
      </c>
      <c r="D35" s="24">
        <v>8.8999999999999996E-2</v>
      </c>
      <c r="E35" s="23">
        <v>12</v>
      </c>
      <c r="F35" s="23">
        <v>14</v>
      </c>
      <c r="G35" s="23">
        <v>17</v>
      </c>
      <c r="H35" s="23">
        <v>21</v>
      </c>
    </row>
    <row r="36" spans="1:8" s="22" customFormat="1">
      <c r="A36" s="23" t="s">
        <v>1092</v>
      </c>
      <c r="B36" s="23">
        <v>1298</v>
      </c>
      <c r="C36" s="23">
        <v>159</v>
      </c>
      <c r="D36" s="24">
        <v>0.1225</v>
      </c>
      <c r="E36" s="23">
        <v>18</v>
      </c>
      <c r="F36" s="23">
        <v>49</v>
      </c>
      <c r="G36" s="23">
        <v>57</v>
      </c>
      <c r="H36" s="23">
        <v>73</v>
      </c>
    </row>
    <row r="37" spans="1:8" s="22" customFormat="1">
      <c r="A37" s="23" t="s">
        <v>1095</v>
      </c>
      <c r="B37" s="23">
        <v>790</v>
      </c>
      <c r="C37" s="23">
        <v>105</v>
      </c>
      <c r="D37" s="24">
        <v>0.13289999999999999</v>
      </c>
      <c r="E37" s="23">
        <v>17</v>
      </c>
      <c r="F37" s="23">
        <v>43</v>
      </c>
      <c r="G37" s="23">
        <v>33</v>
      </c>
      <c r="H37" s="23">
        <v>42</v>
      </c>
    </row>
    <row r="38" spans="1:8" s="22" customFormat="1">
      <c r="A38" s="23" t="s">
        <v>1096</v>
      </c>
      <c r="B38" s="23">
        <v>876</v>
      </c>
      <c r="C38" s="23">
        <v>105</v>
      </c>
      <c r="D38" s="24">
        <v>0.11990000000000001</v>
      </c>
      <c r="E38" s="23">
        <v>19</v>
      </c>
      <c r="F38" s="23">
        <v>32</v>
      </c>
      <c r="G38" s="23">
        <v>41</v>
      </c>
      <c r="H38" s="23">
        <v>56</v>
      </c>
    </row>
    <row r="39" spans="1:8" s="22" customFormat="1">
      <c r="A39" s="23" t="s">
        <v>1097</v>
      </c>
      <c r="B39" s="23">
        <v>1004</v>
      </c>
      <c r="C39" s="23">
        <v>181</v>
      </c>
      <c r="D39" s="24">
        <v>0.18029999999999999</v>
      </c>
      <c r="E39" s="23">
        <v>42</v>
      </c>
      <c r="F39" s="23">
        <v>54</v>
      </c>
      <c r="G39" s="23">
        <v>62</v>
      </c>
      <c r="H39" s="23">
        <v>82</v>
      </c>
    </row>
    <row r="40" spans="1:8" s="22" customFormat="1">
      <c r="A40" s="23" t="s">
        <v>1127</v>
      </c>
      <c r="B40" s="23">
        <v>984</v>
      </c>
      <c r="C40" s="23">
        <v>95</v>
      </c>
      <c r="D40" s="24">
        <v>9.6500000000000002E-2</v>
      </c>
      <c r="E40" s="23">
        <v>17</v>
      </c>
      <c r="F40" s="23">
        <v>25</v>
      </c>
      <c r="G40" s="23">
        <v>52</v>
      </c>
      <c r="H40" s="23">
        <v>24</v>
      </c>
    </row>
    <row r="41" spans="1:8" s="22" customFormat="1">
      <c r="A41" s="23" t="s">
        <v>1128</v>
      </c>
      <c r="B41" s="23">
        <v>720</v>
      </c>
      <c r="C41" s="23">
        <v>92</v>
      </c>
      <c r="D41" s="24">
        <v>0.1278</v>
      </c>
      <c r="E41" s="23">
        <v>13</v>
      </c>
      <c r="F41" s="23">
        <v>23</v>
      </c>
      <c r="G41" s="23">
        <v>48</v>
      </c>
      <c r="H41" s="23">
        <v>36</v>
      </c>
    </row>
    <row r="42" spans="1:8" s="22" customFormat="1">
      <c r="A42" s="23" t="s">
        <v>1129</v>
      </c>
      <c r="B42" s="23">
        <v>833</v>
      </c>
      <c r="C42" s="23">
        <v>66</v>
      </c>
      <c r="D42" s="24">
        <v>7.9200000000000007E-2</v>
      </c>
      <c r="E42" s="23">
        <v>10</v>
      </c>
      <c r="F42" s="23">
        <v>19</v>
      </c>
      <c r="G42" s="23">
        <v>23</v>
      </c>
      <c r="H42" s="23">
        <v>25</v>
      </c>
    </row>
    <row r="43" spans="1:8" s="22" customFormat="1">
      <c r="A43" s="23" t="s">
        <v>1130</v>
      </c>
      <c r="B43" s="23">
        <v>521</v>
      </c>
      <c r="C43" s="23">
        <v>62</v>
      </c>
      <c r="D43" s="24">
        <v>0.11899999999999999</v>
      </c>
      <c r="E43" s="23">
        <v>12</v>
      </c>
      <c r="F43" s="23">
        <v>18</v>
      </c>
      <c r="G43" s="23">
        <v>32</v>
      </c>
      <c r="H43" s="23">
        <v>22</v>
      </c>
    </row>
    <row r="44" spans="1:8" s="22" customFormat="1">
      <c r="A44" s="23" t="s">
        <v>1131</v>
      </c>
      <c r="B44" s="23">
        <v>944</v>
      </c>
      <c r="C44" s="23">
        <v>121</v>
      </c>
      <c r="D44" s="24">
        <v>0.12820000000000001</v>
      </c>
      <c r="E44" s="23">
        <v>23</v>
      </c>
      <c r="F44" s="23">
        <v>40</v>
      </c>
      <c r="G44" s="23">
        <v>42</v>
      </c>
      <c r="H44" s="23">
        <v>50</v>
      </c>
    </row>
    <row r="45" spans="1:8" s="22" customFormat="1">
      <c r="A45" s="23" t="s">
        <v>1132</v>
      </c>
      <c r="B45" s="23">
        <v>853</v>
      </c>
      <c r="C45" s="23">
        <v>71</v>
      </c>
      <c r="D45" s="24">
        <v>8.3199999999999996E-2</v>
      </c>
      <c r="E45" s="23">
        <v>17</v>
      </c>
      <c r="F45" s="23">
        <v>28</v>
      </c>
      <c r="G45" s="23">
        <v>27</v>
      </c>
      <c r="H45" s="23">
        <v>24</v>
      </c>
    </row>
    <row r="46" spans="1:8" s="22" customFormat="1">
      <c r="A46" s="36" t="s">
        <v>1134</v>
      </c>
      <c r="B46" s="36">
        <f>SUM(B19:B45)</f>
        <v>21490</v>
      </c>
      <c r="C46" s="36">
        <f>SUM(C19:C45)</f>
        <v>2695</v>
      </c>
      <c r="D46" s="32">
        <v>0.12540000000000001</v>
      </c>
      <c r="E46" s="36">
        <f>SUM(E19:E45)</f>
        <v>468</v>
      </c>
      <c r="F46" s="36">
        <f>SUM(F19:F45)</f>
        <v>847</v>
      </c>
      <c r="G46" s="36">
        <f>SUM(G19:G45)</f>
        <v>1008</v>
      </c>
      <c r="H46" s="36">
        <f>SUM(H19:H45)</f>
        <v>1092</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4" manualBreakCount="4">
    <brk id="5" max="1048575" man="1"/>
    <brk id="6" max="1048575" man="1"/>
    <brk id="7" max="1048575" man="1"/>
    <brk id="8" max="1048575" man="1"/>
  </colBreaks>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782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3">
    <tabColor rgb="FFFF0000"/>
  </sheetPr>
  <dimension ref="A1:T33"/>
  <sheetViews>
    <sheetView workbookViewId="0">
      <pane xSplit="4" ySplit="6" topLeftCell="E13" activePane="bottomRight" state="frozen"/>
      <selection pane="topRight" activeCell="G1" sqref="G1"/>
      <selection pane="bottomLeft" activeCell="A7" sqref="A7"/>
      <selection pane="bottomRight" activeCell="S13" sqref="S13"/>
    </sheetView>
  </sheetViews>
  <sheetFormatPr defaultRowHeight="15"/>
  <cols>
    <col min="1" max="1" width="13.7109375" customWidth="1"/>
    <col min="2" max="3" width="6.7109375" customWidth="1"/>
    <col min="4" max="4" width="8"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787</v>
      </c>
      <c r="F4" s="47"/>
      <c r="G4" s="47"/>
      <c r="H4" s="47"/>
      <c r="I4" s="47"/>
      <c r="J4" s="47"/>
      <c r="K4" s="47"/>
      <c r="L4" s="47"/>
      <c r="M4" s="47"/>
      <c r="N4" s="47"/>
      <c r="O4" s="47"/>
      <c r="P4" s="47"/>
      <c r="Q4" s="47"/>
      <c r="R4" s="47"/>
      <c r="S4" s="47"/>
      <c r="T4" s="47"/>
    </row>
    <row r="5" spans="1:20" ht="25.5" customHeight="1">
      <c r="E5" s="49" t="s">
        <v>787</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788</v>
      </c>
      <c r="F6" s="21" t="s">
        <v>789</v>
      </c>
      <c r="G6" s="21" t="s">
        <v>790</v>
      </c>
      <c r="H6" s="21" t="s">
        <v>791</v>
      </c>
    </row>
    <row r="7" spans="1:20">
      <c r="A7" s="15" t="s">
        <v>531</v>
      </c>
      <c r="B7" s="16">
        <v>417</v>
      </c>
      <c r="C7" s="16">
        <v>57</v>
      </c>
      <c r="D7" s="17">
        <v>0.13669999999999999</v>
      </c>
      <c r="E7" s="16">
        <v>15</v>
      </c>
      <c r="F7" s="16">
        <v>26</v>
      </c>
      <c r="G7" s="16">
        <v>17</v>
      </c>
      <c r="H7" s="16">
        <v>20</v>
      </c>
    </row>
    <row r="8" spans="1:20" s="14" customFormat="1">
      <c r="A8" s="18" t="s">
        <v>437</v>
      </c>
      <c r="B8" s="19">
        <v>1715</v>
      </c>
      <c r="C8" s="19">
        <v>88</v>
      </c>
      <c r="D8" s="20">
        <v>5.1299999999999998E-2</v>
      </c>
      <c r="E8" s="19">
        <v>20</v>
      </c>
      <c r="F8" s="19">
        <v>45</v>
      </c>
      <c r="G8" s="19">
        <v>32</v>
      </c>
      <c r="H8" s="19">
        <v>38</v>
      </c>
    </row>
    <row r="9" spans="1:20" s="22" customFormat="1" ht="34.5" customHeight="1">
      <c r="A9" s="25" t="s">
        <v>14</v>
      </c>
      <c r="B9" s="23">
        <f>SUM(B7:B8)</f>
        <v>2132</v>
      </c>
      <c r="C9" s="23">
        <f>SUM(C7:C8)</f>
        <v>145</v>
      </c>
      <c r="D9" s="24">
        <f>C9/B9</f>
        <v>6.8011257035647282E-2</v>
      </c>
      <c r="E9" s="23">
        <f>SUM(E7:E8)</f>
        <v>35</v>
      </c>
      <c r="F9" s="23">
        <f>SUM(F7:F8)</f>
        <v>71</v>
      </c>
      <c r="G9" s="23">
        <f>SUM(G7:G8)</f>
        <v>49</v>
      </c>
      <c r="H9" s="23">
        <f>SUM(H7:H8)</f>
        <v>58</v>
      </c>
    </row>
    <row r="10" spans="1:20" s="14" customFormat="1">
      <c r="A10" s="18" t="s">
        <v>441</v>
      </c>
      <c r="B10" s="19">
        <v>1101</v>
      </c>
      <c r="C10" s="19">
        <v>118</v>
      </c>
      <c r="D10" s="20">
        <v>0.1072</v>
      </c>
      <c r="E10" s="19">
        <v>29</v>
      </c>
      <c r="F10" s="19">
        <v>72</v>
      </c>
      <c r="G10" s="19">
        <v>34</v>
      </c>
      <c r="H10" s="19">
        <v>42</v>
      </c>
    </row>
    <row r="11" spans="1:20" s="14" customFormat="1">
      <c r="A11" s="18" t="s">
        <v>442</v>
      </c>
      <c r="B11" s="19">
        <v>942</v>
      </c>
      <c r="C11" s="19">
        <v>89</v>
      </c>
      <c r="D11" s="20">
        <v>9.4500000000000001E-2</v>
      </c>
      <c r="E11" s="19">
        <v>28</v>
      </c>
      <c r="F11" s="19">
        <v>57</v>
      </c>
      <c r="G11" s="19">
        <v>32</v>
      </c>
      <c r="H11" s="19">
        <v>38</v>
      </c>
    </row>
    <row r="12" spans="1:20" s="22" customFormat="1" ht="34.5" customHeight="1">
      <c r="A12" s="25" t="s">
        <v>49</v>
      </c>
      <c r="B12" s="23">
        <f>SUM(B10:B11)</f>
        <v>2043</v>
      </c>
      <c r="C12" s="23">
        <f>SUM(C10:C11)</f>
        <v>207</v>
      </c>
      <c r="D12" s="24">
        <f>C12/B12</f>
        <v>0.1013215859030837</v>
      </c>
      <c r="E12" s="23">
        <f>SUM(E10:E11)</f>
        <v>57</v>
      </c>
      <c r="F12" s="23">
        <f>SUM(F10:F11)</f>
        <v>129</v>
      </c>
      <c r="G12" s="23">
        <f>SUM(G10:G11)</f>
        <v>66</v>
      </c>
      <c r="H12" s="23">
        <f>SUM(H10:H11)</f>
        <v>80</v>
      </c>
    </row>
    <row r="13" spans="1:20" s="22" customFormat="1" ht="34.5" customHeight="1">
      <c r="A13" s="25" t="s">
        <v>16</v>
      </c>
      <c r="B13" s="23">
        <f>SUM(, B9, B12)</f>
        <v>4175</v>
      </c>
      <c r="C13" s="23">
        <f>SUM(, C9, C12)</f>
        <v>352</v>
      </c>
      <c r="D13" s="24">
        <f>C13/B13</f>
        <v>8.4311377245508981E-2</v>
      </c>
      <c r="E13" s="23">
        <f>SUM(, E9, E12)</f>
        <v>92</v>
      </c>
      <c r="F13" s="23">
        <f>SUM(, F9, F12)</f>
        <v>200</v>
      </c>
      <c r="G13" s="23">
        <f>SUM(, G9, G12)</f>
        <v>115</v>
      </c>
      <c r="H13" s="23">
        <f>SUM(, H9, H12)</f>
        <v>138</v>
      </c>
    </row>
    <row r="14" spans="1:20" s="14" customFormat="1">
      <c r="A14" s="18" t="s">
        <v>17</v>
      </c>
      <c r="B14" s="18">
        <f>SUM(, B13)</f>
        <v>4175</v>
      </c>
      <c r="C14" s="18">
        <f>SUM(, C13)</f>
        <v>352</v>
      </c>
      <c r="D14" s="26">
        <f>C14/B14</f>
        <v>8.4311377245508981E-2</v>
      </c>
      <c r="E14" s="18">
        <f>SUM(, E13)</f>
        <v>92</v>
      </c>
      <c r="F14" s="18">
        <f>SUM(, F13)</f>
        <v>200</v>
      </c>
      <c r="G14" s="18">
        <f>SUM(, G13)</f>
        <v>115</v>
      </c>
      <c r="H14" s="18">
        <f>SUM(, H13)</f>
        <v>138</v>
      </c>
    </row>
    <row r="15" spans="1:20" s="22" customFormat="1" ht="23.25">
      <c r="A15" s="25" t="s">
        <v>1136</v>
      </c>
      <c r="B15" s="23">
        <v>29543</v>
      </c>
      <c r="C15" s="23">
        <v>5322</v>
      </c>
      <c r="D15" s="24">
        <v>0.18010000000000001</v>
      </c>
      <c r="E15" s="23">
        <v>855</v>
      </c>
      <c r="F15" s="23">
        <v>1984</v>
      </c>
      <c r="G15" s="23">
        <v>1123</v>
      </c>
      <c r="H15" s="23">
        <v>1360</v>
      </c>
    </row>
    <row r="16" spans="1:20" s="22" customFormat="1">
      <c r="A16" s="28" t="s">
        <v>1069</v>
      </c>
      <c r="B16" s="23">
        <v>11065</v>
      </c>
      <c r="C16" s="23">
        <v>1742</v>
      </c>
      <c r="D16" s="24">
        <v>0.15740000000000001</v>
      </c>
      <c r="E16" s="23">
        <v>367</v>
      </c>
      <c r="F16" s="23">
        <v>701</v>
      </c>
      <c r="G16" s="23">
        <v>497</v>
      </c>
      <c r="H16" s="23">
        <v>662</v>
      </c>
    </row>
    <row r="17" spans="1:8" s="22" customFormat="1">
      <c r="A17" s="28" t="s">
        <v>1064</v>
      </c>
      <c r="B17" s="23">
        <v>44783</v>
      </c>
      <c r="C17" s="23">
        <v>7416</v>
      </c>
      <c r="D17" s="24">
        <v>0.1656</v>
      </c>
      <c r="E17" s="23">
        <f>SUM(E14:E16)</f>
        <v>1314</v>
      </c>
      <c r="F17" s="23">
        <f>SUM(F14:F16)</f>
        <v>2885</v>
      </c>
      <c r="G17" s="23">
        <f>SUM(G14:G16)</f>
        <v>1735</v>
      </c>
      <c r="H17" s="23">
        <f>SUM(H14:H16)</f>
        <v>2160</v>
      </c>
    </row>
    <row r="18" spans="1:8" s="22" customFormat="1">
      <c r="A18" s="36" t="s">
        <v>1070</v>
      </c>
    </row>
    <row r="19" spans="1:8" s="22" customFormat="1">
      <c r="A19" s="23" t="s">
        <v>1071</v>
      </c>
      <c r="B19" s="23">
        <v>1080</v>
      </c>
      <c r="C19" s="23">
        <v>116</v>
      </c>
      <c r="D19" s="24">
        <v>0.1074</v>
      </c>
      <c r="E19" s="23">
        <v>22</v>
      </c>
      <c r="F19" s="23">
        <v>40</v>
      </c>
      <c r="G19" s="23">
        <v>29</v>
      </c>
      <c r="H19" s="23">
        <v>51</v>
      </c>
    </row>
    <row r="20" spans="1:8" s="22" customFormat="1">
      <c r="A20" s="23" t="s">
        <v>1072</v>
      </c>
      <c r="B20" s="23">
        <v>759</v>
      </c>
      <c r="C20" s="23">
        <v>138</v>
      </c>
      <c r="D20" s="24">
        <v>0.18179999999999999</v>
      </c>
      <c r="E20" s="23">
        <v>29</v>
      </c>
      <c r="F20" s="23">
        <v>38</v>
      </c>
      <c r="G20" s="23">
        <v>22</v>
      </c>
      <c r="H20" s="23">
        <v>66</v>
      </c>
    </row>
    <row r="21" spans="1:8" s="22" customFormat="1">
      <c r="A21" s="23" t="s">
        <v>1073</v>
      </c>
      <c r="B21" s="23">
        <v>616</v>
      </c>
      <c r="C21" s="23">
        <v>150</v>
      </c>
      <c r="D21" s="24">
        <v>0.24349999999999999</v>
      </c>
      <c r="E21" s="23">
        <v>28</v>
      </c>
      <c r="F21" s="23">
        <v>80</v>
      </c>
      <c r="G21" s="23">
        <v>45</v>
      </c>
      <c r="H21" s="23">
        <v>60</v>
      </c>
    </row>
    <row r="22" spans="1:8" s="22" customFormat="1">
      <c r="A22" s="23" t="s">
        <v>1075</v>
      </c>
      <c r="B22" s="23">
        <v>433</v>
      </c>
      <c r="C22" s="23">
        <v>113</v>
      </c>
      <c r="D22" s="24">
        <v>0.26100000000000001</v>
      </c>
      <c r="E22" s="23">
        <v>29</v>
      </c>
      <c r="F22" s="23">
        <v>45</v>
      </c>
      <c r="G22" s="23">
        <v>31</v>
      </c>
      <c r="H22" s="23">
        <v>44</v>
      </c>
    </row>
    <row r="23" spans="1:8" s="22" customFormat="1">
      <c r="A23" s="23" t="s">
        <v>1078</v>
      </c>
      <c r="B23" s="23">
        <v>717</v>
      </c>
      <c r="C23" s="23">
        <v>130</v>
      </c>
      <c r="D23" s="24">
        <v>0.18129999999999999</v>
      </c>
      <c r="E23" s="23">
        <v>25</v>
      </c>
      <c r="F23" s="23">
        <v>51</v>
      </c>
      <c r="G23" s="23">
        <v>26</v>
      </c>
      <c r="H23" s="23">
        <v>40</v>
      </c>
    </row>
    <row r="24" spans="1:8" s="22" customFormat="1">
      <c r="A24" s="23" t="s">
        <v>1079</v>
      </c>
      <c r="B24" s="23">
        <v>68</v>
      </c>
      <c r="C24" s="23">
        <v>5</v>
      </c>
      <c r="D24" s="24">
        <v>7.3499999999999996E-2</v>
      </c>
      <c r="E24" s="23">
        <v>0</v>
      </c>
      <c r="F24" s="23">
        <v>1</v>
      </c>
      <c r="G24" s="23">
        <v>2</v>
      </c>
      <c r="H24" s="23">
        <v>1</v>
      </c>
    </row>
    <row r="25" spans="1:8" s="22" customFormat="1">
      <c r="A25" s="23" t="s">
        <v>1137</v>
      </c>
      <c r="B25" s="23">
        <v>1100</v>
      </c>
      <c r="C25" s="23">
        <v>102</v>
      </c>
      <c r="D25" s="24">
        <v>9.2700000000000005E-2</v>
      </c>
      <c r="E25" s="23">
        <v>24</v>
      </c>
      <c r="F25" s="23">
        <v>58</v>
      </c>
      <c r="G25" s="23">
        <v>23</v>
      </c>
      <c r="H25" s="23">
        <v>26</v>
      </c>
    </row>
    <row r="26" spans="1:8" s="22" customFormat="1">
      <c r="A26" s="23" t="s">
        <v>1138</v>
      </c>
      <c r="B26" s="23">
        <v>905</v>
      </c>
      <c r="C26" s="23">
        <v>115</v>
      </c>
      <c r="D26" s="24">
        <v>0.12709999999999999</v>
      </c>
      <c r="E26" s="23">
        <v>34</v>
      </c>
      <c r="F26" s="23">
        <v>53</v>
      </c>
      <c r="G26" s="23">
        <v>23</v>
      </c>
      <c r="H26" s="23">
        <v>32</v>
      </c>
    </row>
    <row r="27" spans="1:8" s="22" customFormat="1">
      <c r="A27" s="23" t="s">
        <v>1139</v>
      </c>
      <c r="B27" s="23">
        <v>954</v>
      </c>
      <c r="C27" s="23">
        <v>67</v>
      </c>
      <c r="D27" s="24">
        <v>7.0199999999999999E-2</v>
      </c>
      <c r="E27" s="23">
        <v>18</v>
      </c>
      <c r="F27" s="23">
        <v>34</v>
      </c>
      <c r="G27" s="23">
        <v>13</v>
      </c>
      <c r="H27" s="23">
        <v>24</v>
      </c>
    </row>
    <row r="28" spans="1:8" s="22" customFormat="1">
      <c r="A28" s="23" t="s">
        <v>1140</v>
      </c>
      <c r="B28" s="23">
        <v>1185</v>
      </c>
      <c r="C28" s="23">
        <v>131</v>
      </c>
      <c r="D28" s="24">
        <v>0.1105</v>
      </c>
      <c r="E28" s="23">
        <v>53</v>
      </c>
      <c r="F28" s="23">
        <v>59</v>
      </c>
      <c r="G28" s="23">
        <v>25</v>
      </c>
      <c r="H28" s="23">
        <v>34</v>
      </c>
    </row>
    <row r="29" spans="1:8" s="22" customFormat="1">
      <c r="A29" s="23" t="s">
        <v>1141</v>
      </c>
      <c r="B29" s="23">
        <v>1086</v>
      </c>
      <c r="C29" s="23">
        <v>137</v>
      </c>
      <c r="D29" s="24">
        <v>0.12620000000000001</v>
      </c>
      <c r="E29" s="23">
        <v>38</v>
      </c>
      <c r="F29" s="23">
        <v>64</v>
      </c>
      <c r="G29" s="23">
        <v>16</v>
      </c>
      <c r="H29" s="23">
        <v>39</v>
      </c>
    </row>
    <row r="30" spans="1:8" s="22" customFormat="1">
      <c r="A30" s="23" t="s">
        <v>1142</v>
      </c>
      <c r="B30" s="23">
        <v>974</v>
      </c>
      <c r="C30" s="23">
        <v>118</v>
      </c>
      <c r="D30" s="24">
        <v>0.1211</v>
      </c>
      <c r="E30" s="23">
        <v>22</v>
      </c>
      <c r="F30" s="23">
        <v>51</v>
      </c>
      <c r="G30" s="23">
        <v>30</v>
      </c>
      <c r="H30" s="23">
        <v>41</v>
      </c>
    </row>
    <row r="31" spans="1:8" s="22" customFormat="1">
      <c r="A31" s="23" t="s">
        <v>1143</v>
      </c>
      <c r="B31" s="23">
        <v>531</v>
      </c>
      <c r="C31" s="23">
        <v>51</v>
      </c>
      <c r="D31" s="24">
        <v>9.6000000000000002E-2</v>
      </c>
      <c r="E31" s="23">
        <v>12</v>
      </c>
      <c r="F31" s="23">
        <v>28</v>
      </c>
      <c r="G31" s="23">
        <v>5</v>
      </c>
      <c r="H31" s="23">
        <v>21</v>
      </c>
    </row>
    <row r="32" spans="1:8" s="22" customFormat="1">
      <c r="A32" s="23" t="s">
        <v>1133</v>
      </c>
      <c r="B32" s="23">
        <v>657</v>
      </c>
      <c r="C32" s="23">
        <v>369</v>
      </c>
      <c r="D32" s="24">
        <v>0.56159999999999999</v>
      </c>
      <c r="E32" s="23">
        <v>33</v>
      </c>
      <c r="F32" s="23">
        <v>99</v>
      </c>
      <c r="G32" s="23">
        <v>207</v>
      </c>
      <c r="H32" s="23">
        <v>183</v>
      </c>
    </row>
    <row r="33" spans="1:8" s="22" customFormat="1">
      <c r="A33" s="36" t="s">
        <v>1134</v>
      </c>
      <c r="B33" s="36">
        <f>SUM(B19:B32)</f>
        <v>11065</v>
      </c>
      <c r="C33" s="36">
        <f>SUM(C19:C32)</f>
        <v>1742</v>
      </c>
      <c r="D33" s="32">
        <v>0.15740000000000001</v>
      </c>
      <c r="E33" s="36">
        <f>SUM(E19:E32)</f>
        <v>367</v>
      </c>
      <c r="F33" s="36">
        <f>SUM(F19:F32)</f>
        <v>701</v>
      </c>
      <c r="G33" s="36">
        <f>SUM(G19:G32)</f>
        <v>497</v>
      </c>
      <c r="H33" s="36">
        <f>SUM(H19:H32)</f>
        <v>662</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9" max="16383" man="1"/>
    <brk id="12" max="16383" man="1"/>
    <brk id="13" max="16383" man="1"/>
    <brk id="15" max="16383" man="1"/>
  </rowBreaks>
  <colBreaks count="4" manualBreakCount="4">
    <brk id="5" max="1048575" man="1"/>
    <brk id="6" max="1048575" man="1"/>
    <brk id="7" max="1048575" man="1"/>
    <brk id="8" max="1048575" man="1"/>
  </colBreaks>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787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5">
    <tabColor rgb="FFFFFF00"/>
  </sheetPr>
  <dimension ref="A1:Q109"/>
  <sheetViews>
    <sheetView workbookViewId="0">
      <pane xSplit="4" ySplit="6" topLeftCell="E7" activePane="bottomRight" state="frozen"/>
      <selection pane="topRight" activeCell="G1" sqref="G1"/>
      <selection pane="bottomLeft" activeCell="A7" sqref="A7"/>
      <selection pane="bottomRight" activeCell="Q6" sqref="Q6"/>
    </sheetView>
  </sheetViews>
  <sheetFormatPr defaultRowHeight="15"/>
  <cols>
    <col min="1" max="1" width="13.7109375" customWidth="1"/>
    <col min="2" max="3" width="6.7109375" customWidth="1"/>
    <col min="4" max="4" width="8.4257812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792</v>
      </c>
      <c r="F4" s="47"/>
      <c r="G4" s="47"/>
      <c r="H4" s="47"/>
      <c r="I4" s="47"/>
      <c r="J4" s="47"/>
      <c r="K4" s="47"/>
      <c r="L4" s="47"/>
      <c r="M4" s="47"/>
      <c r="N4" s="47"/>
      <c r="O4" s="47"/>
      <c r="P4" s="47"/>
      <c r="Q4" s="47"/>
    </row>
    <row r="5" spans="1:17" ht="25.5" customHeight="1">
      <c r="E5" s="49" t="s">
        <v>792</v>
      </c>
      <c r="F5" s="49"/>
      <c r="G5" s="49"/>
      <c r="H5" s="49"/>
      <c r="I5" s="49"/>
      <c r="J5" s="49"/>
      <c r="K5" s="49"/>
      <c r="L5" s="49"/>
      <c r="M5" s="49"/>
      <c r="N5" s="49"/>
      <c r="O5" s="49"/>
      <c r="P5" s="49"/>
      <c r="Q5" s="49"/>
    </row>
    <row r="6" spans="1:17" s="12" customFormat="1" ht="150" customHeight="1">
      <c r="B6" s="13" t="s">
        <v>7</v>
      </c>
      <c r="C6" s="13" t="s">
        <v>8</v>
      </c>
      <c r="D6" s="13" t="s">
        <v>9</v>
      </c>
      <c r="E6" s="21" t="s">
        <v>793</v>
      </c>
    </row>
    <row r="7" spans="1:17">
      <c r="A7" s="15" t="s">
        <v>436</v>
      </c>
      <c r="B7" s="16">
        <v>866</v>
      </c>
      <c r="C7" s="16">
        <v>119</v>
      </c>
      <c r="D7" s="17">
        <v>0.13739999999999999</v>
      </c>
      <c r="E7" s="16">
        <v>88</v>
      </c>
    </row>
    <row r="8" spans="1:17" s="14" customFormat="1">
      <c r="A8" s="18" t="s">
        <v>420</v>
      </c>
      <c r="B8" s="19">
        <v>489</v>
      </c>
      <c r="C8" s="19">
        <v>34</v>
      </c>
      <c r="D8" s="20">
        <v>6.9500000000000006E-2</v>
      </c>
      <c r="E8" s="19">
        <v>23</v>
      </c>
    </row>
    <row r="9" spans="1:17" s="14" customFormat="1">
      <c r="A9" s="18" t="s">
        <v>528</v>
      </c>
      <c r="B9" s="19">
        <v>586</v>
      </c>
      <c r="C9" s="19">
        <v>36</v>
      </c>
      <c r="D9" s="20">
        <v>6.1400000000000003E-2</v>
      </c>
      <c r="E9" s="19">
        <v>26</v>
      </c>
    </row>
    <row r="10" spans="1:17" s="14" customFormat="1">
      <c r="A10" s="18" t="s">
        <v>421</v>
      </c>
      <c r="B10" s="19">
        <v>887</v>
      </c>
      <c r="C10" s="19">
        <v>62</v>
      </c>
      <c r="D10" s="20">
        <v>6.9900000000000004E-2</v>
      </c>
      <c r="E10" s="19">
        <v>47</v>
      </c>
    </row>
    <row r="11" spans="1:17" s="14" customFormat="1">
      <c r="A11" s="18" t="s">
        <v>422</v>
      </c>
      <c r="B11" s="19">
        <v>737</v>
      </c>
      <c r="C11" s="19">
        <v>25</v>
      </c>
      <c r="D11" s="20">
        <v>3.39E-2</v>
      </c>
      <c r="E11" s="19">
        <v>24</v>
      </c>
    </row>
    <row r="12" spans="1:17" s="14" customFormat="1">
      <c r="A12" s="18" t="s">
        <v>529</v>
      </c>
      <c r="B12" s="19">
        <v>743</v>
      </c>
      <c r="C12" s="19">
        <v>33</v>
      </c>
      <c r="D12" s="20">
        <v>4.4400000000000002E-2</v>
      </c>
      <c r="E12" s="19">
        <v>26</v>
      </c>
    </row>
    <row r="13" spans="1:17" s="14" customFormat="1">
      <c r="A13" s="18" t="s">
        <v>530</v>
      </c>
      <c r="B13" s="19">
        <v>881</v>
      </c>
      <c r="C13" s="19">
        <v>87</v>
      </c>
      <c r="D13" s="20">
        <v>9.8799999999999999E-2</v>
      </c>
      <c r="E13" s="19">
        <v>59</v>
      </c>
    </row>
    <row r="14" spans="1:17" s="14" customFormat="1">
      <c r="A14" s="18" t="s">
        <v>531</v>
      </c>
      <c r="B14" s="19">
        <v>417</v>
      </c>
      <c r="C14" s="19">
        <v>57</v>
      </c>
      <c r="D14" s="20">
        <v>0.13669999999999999</v>
      </c>
      <c r="E14" s="19">
        <v>37</v>
      </c>
    </row>
    <row r="15" spans="1:17" s="14" customFormat="1">
      <c r="A15" s="18" t="s">
        <v>532</v>
      </c>
      <c r="B15" s="19">
        <v>717</v>
      </c>
      <c r="C15" s="19">
        <v>82</v>
      </c>
      <c r="D15" s="20">
        <v>0.1144</v>
      </c>
      <c r="E15" s="19">
        <v>68</v>
      </c>
    </row>
    <row r="16" spans="1:17" s="14" customFormat="1">
      <c r="A16" s="18" t="s">
        <v>10</v>
      </c>
      <c r="B16" s="19">
        <v>573</v>
      </c>
      <c r="C16" s="19">
        <v>14</v>
      </c>
      <c r="D16" s="20">
        <v>2.4400000000000002E-2</v>
      </c>
      <c r="E16" s="19">
        <v>10</v>
      </c>
    </row>
    <row r="17" spans="1:5" s="14" customFormat="1">
      <c r="A17" s="18" t="s">
        <v>423</v>
      </c>
      <c r="B17" s="19">
        <v>1208</v>
      </c>
      <c r="C17" s="19">
        <v>124</v>
      </c>
      <c r="D17" s="20">
        <v>0.1026</v>
      </c>
      <c r="E17" s="19">
        <v>94</v>
      </c>
    </row>
    <row r="18" spans="1:5" s="14" customFormat="1">
      <c r="A18" s="18" t="s">
        <v>424</v>
      </c>
      <c r="B18" s="19">
        <v>448</v>
      </c>
      <c r="C18" s="19">
        <v>24</v>
      </c>
      <c r="D18" s="20">
        <v>5.3600000000000002E-2</v>
      </c>
      <c r="E18" s="19">
        <v>18</v>
      </c>
    </row>
    <row r="19" spans="1:5" s="14" customFormat="1">
      <c r="A19" s="18" t="s">
        <v>437</v>
      </c>
      <c r="B19" s="19">
        <v>1715</v>
      </c>
      <c r="C19" s="19">
        <v>88</v>
      </c>
      <c r="D19" s="20">
        <v>5.1299999999999998E-2</v>
      </c>
      <c r="E19" s="19">
        <v>69</v>
      </c>
    </row>
    <row r="20" spans="1:5" s="14" customFormat="1">
      <c r="A20" s="18" t="s">
        <v>438</v>
      </c>
      <c r="B20" s="19">
        <v>1005</v>
      </c>
      <c r="C20" s="19">
        <v>94</v>
      </c>
      <c r="D20" s="20">
        <v>9.35E-2</v>
      </c>
      <c r="E20" s="19">
        <v>69</v>
      </c>
    </row>
    <row r="21" spans="1:5" s="14" customFormat="1">
      <c r="A21" s="18" t="s">
        <v>439</v>
      </c>
      <c r="B21" s="19">
        <v>1078</v>
      </c>
      <c r="C21" s="19">
        <v>77</v>
      </c>
      <c r="D21" s="20">
        <v>7.1400000000000005E-2</v>
      </c>
      <c r="E21" s="19">
        <v>67</v>
      </c>
    </row>
    <row r="22" spans="1:5" s="22" customFormat="1" ht="34.5" customHeight="1">
      <c r="A22" s="25" t="s">
        <v>14</v>
      </c>
      <c r="B22" s="23">
        <f>SUM(B7:B21)</f>
        <v>12350</v>
      </c>
      <c r="C22" s="23">
        <f>SUM(C7:C21)</f>
        <v>956</v>
      </c>
      <c r="D22" s="24">
        <f>C22/B22</f>
        <v>7.7408906882591097E-2</v>
      </c>
      <c r="E22" s="23">
        <f>SUM(E7:E21)</f>
        <v>725</v>
      </c>
    </row>
    <row r="23" spans="1:5" s="14" customFormat="1">
      <c r="A23" s="18" t="s">
        <v>440</v>
      </c>
      <c r="B23" s="19">
        <v>683</v>
      </c>
      <c r="C23" s="19">
        <v>49</v>
      </c>
      <c r="D23" s="20">
        <v>7.17E-2</v>
      </c>
      <c r="E23" s="19">
        <v>39</v>
      </c>
    </row>
    <row r="24" spans="1:5" s="14" customFormat="1">
      <c r="A24" s="18" t="s">
        <v>441</v>
      </c>
      <c r="B24" s="19">
        <v>1101</v>
      </c>
      <c r="C24" s="19">
        <v>118</v>
      </c>
      <c r="D24" s="20">
        <v>0.1072</v>
      </c>
      <c r="E24" s="19">
        <v>78</v>
      </c>
    </row>
    <row r="25" spans="1:5" s="14" customFormat="1">
      <c r="A25" s="18" t="s">
        <v>442</v>
      </c>
      <c r="B25" s="19">
        <v>942</v>
      </c>
      <c r="C25" s="19">
        <v>89</v>
      </c>
      <c r="D25" s="20">
        <v>9.4500000000000001E-2</v>
      </c>
      <c r="E25" s="19">
        <v>73</v>
      </c>
    </row>
    <row r="26" spans="1:5" s="14" customFormat="1">
      <c r="A26" s="18" t="s">
        <v>41</v>
      </c>
      <c r="B26" s="19">
        <v>1160</v>
      </c>
      <c r="C26" s="19">
        <v>76</v>
      </c>
      <c r="D26" s="20">
        <v>6.5500000000000003E-2</v>
      </c>
      <c r="E26" s="19">
        <v>64</v>
      </c>
    </row>
    <row r="27" spans="1:5" s="22" customFormat="1" ht="34.5" customHeight="1">
      <c r="A27" s="25" t="s">
        <v>49</v>
      </c>
      <c r="B27" s="23">
        <f>SUM(B23:B26)</f>
        <v>3886</v>
      </c>
      <c r="C27" s="23">
        <f>SUM(C23:C26)</f>
        <v>332</v>
      </c>
      <c r="D27" s="24">
        <f>C27/B27</f>
        <v>8.5434894493051985E-2</v>
      </c>
      <c r="E27" s="23">
        <f>SUM(E23:E26)</f>
        <v>254</v>
      </c>
    </row>
    <row r="28" spans="1:5" s="14" customFormat="1">
      <c r="A28" s="18" t="s">
        <v>443</v>
      </c>
      <c r="B28" s="19">
        <v>1338</v>
      </c>
      <c r="C28" s="19">
        <v>64</v>
      </c>
      <c r="D28" s="20">
        <v>4.7800000000000002E-2</v>
      </c>
      <c r="E28" s="19">
        <v>45</v>
      </c>
    </row>
    <row r="29" spans="1:5" s="22" customFormat="1" ht="34.5" customHeight="1">
      <c r="A29" s="25" t="s">
        <v>340</v>
      </c>
      <c r="B29" s="23">
        <f>SUM(B28:B28)</f>
        <v>1338</v>
      </c>
      <c r="C29" s="23">
        <f>SUM(C28:C28)</f>
        <v>64</v>
      </c>
      <c r="D29" s="24">
        <f>C29/B29</f>
        <v>4.7832585949177879E-2</v>
      </c>
      <c r="E29" s="23">
        <f>SUM(E28:E28)</f>
        <v>45</v>
      </c>
    </row>
    <row r="30" spans="1:5" s="14" customFormat="1">
      <c r="A30" s="18" t="s">
        <v>11</v>
      </c>
      <c r="B30" s="19">
        <v>1714</v>
      </c>
      <c r="C30" s="19">
        <v>79</v>
      </c>
      <c r="D30" s="20">
        <v>4.6100000000000002E-2</v>
      </c>
      <c r="E30" s="19">
        <v>69</v>
      </c>
    </row>
    <row r="31" spans="1:5" s="22" customFormat="1" ht="34.5" customHeight="1">
      <c r="A31" s="25" t="s">
        <v>15</v>
      </c>
      <c r="B31" s="23">
        <f>SUM(B30:B30)</f>
        <v>1714</v>
      </c>
      <c r="C31" s="23">
        <f>SUM(C30:C30)</f>
        <v>79</v>
      </c>
      <c r="D31" s="24">
        <f>C31/B31</f>
        <v>4.6091015169194866E-2</v>
      </c>
      <c r="E31" s="23">
        <f>SUM(E30:E30)</f>
        <v>69</v>
      </c>
    </row>
    <row r="32" spans="1:5" s="22" customFormat="1" ht="34.5" customHeight="1">
      <c r="A32" s="25" t="s">
        <v>16</v>
      </c>
      <c r="B32" s="23">
        <f>SUM(, B22, B27, B29, B31)</f>
        <v>19288</v>
      </c>
      <c r="C32" s="23">
        <f>SUM(, C22, C27, C29, C31)</f>
        <v>1431</v>
      </c>
      <c r="D32" s="24">
        <f>C32/B32</f>
        <v>7.4191206968063042E-2</v>
      </c>
      <c r="E32" s="23">
        <f>SUM(, E22, E27, E29, E31)</f>
        <v>1093</v>
      </c>
    </row>
    <row r="33" spans="1:5" s="14" customFormat="1">
      <c r="A33" s="18" t="s">
        <v>17</v>
      </c>
      <c r="B33" s="18">
        <f>SUM(, B32)</f>
        <v>19288</v>
      </c>
      <c r="C33" s="18">
        <f>SUM(, C32)</f>
        <v>1431</v>
      </c>
      <c r="D33" s="26">
        <f>C33/B33</f>
        <v>7.4191206968063042E-2</v>
      </c>
      <c r="E33" s="18">
        <f>SUM(, E32)</f>
        <v>1093</v>
      </c>
    </row>
    <row r="34" spans="1:5" s="22" customFormat="1" ht="23.25">
      <c r="A34" s="25" t="s">
        <v>1136</v>
      </c>
      <c r="B34" s="23">
        <v>29543</v>
      </c>
      <c r="C34" s="23">
        <v>2734</v>
      </c>
      <c r="D34" s="24">
        <v>9.2499999999999999E-2</v>
      </c>
      <c r="E34" s="23">
        <v>2734</v>
      </c>
    </row>
    <row r="35" spans="1:5" s="22" customFormat="1" ht="23.25">
      <c r="A35" s="25" t="s">
        <v>1135</v>
      </c>
      <c r="B35" s="23">
        <v>5395</v>
      </c>
      <c r="C35" s="23">
        <v>317</v>
      </c>
      <c r="D35" s="24">
        <v>5.8799999999999998E-2</v>
      </c>
      <c r="E35" s="23">
        <v>233</v>
      </c>
    </row>
    <row r="36" spans="1:5" s="22" customFormat="1">
      <c r="A36" s="28" t="s">
        <v>1069</v>
      </c>
      <c r="B36" s="23">
        <v>59135</v>
      </c>
      <c r="C36" s="23">
        <v>10267</v>
      </c>
      <c r="D36" s="24">
        <v>0.1736</v>
      </c>
      <c r="E36" s="23">
        <v>7222</v>
      </c>
    </row>
    <row r="37" spans="1:5" s="22" customFormat="1">
      <c r="A37" s="28" t="s">
        <v>1064</v>
      </c>
      <c r="B37" s="23">
        <f>SUM(B33:B36)</f>
        <v>113361</v>
      </c>
      <c r="C37" s="23">
        <f>SUM(C33:C36)</f>
        <v>14749</v>
      </c>
      <c r="D37" s="24">
        <v>0.13009999999999999</v>
      </c>
      <c r="E37" s="23">
        <f>SUM(E33:E36)</f>
        <v>11282</v>
      </c>
    </row>
    <row r="38" spans="1:5" s="22" customFormat="1">
      <c r="A38" s="36" t="s">
        <v>1070</v>
      </c>
    </row>
    <row r="39" spans="1:5" s="22" customFormat="1">
      <c r="A39" s="23" t="s">
        <v>1071</v>
      </c>
      <c r="B39" s="23">
        <v>1080</v>
      </c>
      <c r="C39" s="23">
        <v>116</v>
      </c>
      <c r="D39" s="24">
        <v>0.1074</v>
      </c>
      <c r="E39" s="23">
        <v>84</v>
      </c>
    </row>
    <row r="40" spans="1:5" s="22" customFormat="1">
      <c r="A40" s="23" t="s">
        <v>1072</v>
      </c>
      <c r="B40" s="23">
        <v>759</v>
      </c>
      <c r="C40" s="23">
        <v>138</v>
      </c>
      <c r="D40" s="24">
        <v>0.18179999999999999</v>
      </c>
      <c r="E40" s="23">
        <v>90</v>
      </c>
    </row>
    <row r="41" spans="1:5" s="22" customFormat="1">
      <c r="A41" s="23" t="s">
        <v>1073</v>
      </c>
      <c r="B41" s="23">
        <v>1326</v>
      </c>
      <c r="C41" s="23">
        <v>277</v>
      </c>
      <c r="D41" s="24">
        <v>0.2089</v>
      </c>
      <c r="E41" s="23">
        <v>203</v>
      </c>
    </row>
    <row r="42" spans="1:5" s="22" customFormat="1">
      <c r="A42" s="23" t="s">
        <v>1074</v>
      </c>
      <c r="B42" s="23">
        <v>655</v>
      </c>
      <c r="C42" s="23">
        <v>77</v>
      </c>
      <c r="D42" s="24">
        <v>0.1176</v>
      </c>
      <c r="E42" s="23">
        <v>65</v>
      </c>
    </row>
    <row r="43" spans="1:5" s="22" customFormat="1">
      <c r="A43" s="23" t="s">
        <v>1075</v>
      </c>
      <c r="B43" s="23">
        <v>784</v>
      </c>
      <c r="C43" s="23">
        <v>160</v>
      </c>
      <c r="D43" s="24">
        <v>0.2041</v>
      </c>
      <c r="E43" s="23">
        <v>105</v>
      </c>
    </row>
    <row r="44" spans="1:5" s="22" customFormat="1">
      <c r="A44" s="23" t="s">
        <v>1076</v>
      </c>
      <c r="B44" s="23">
        <v>665</v>
      </c>
      <c r="C44" s="23">
        <v>185</v>
      </c>
      <c r="D44" s="24">
        <v>0.2782</v>
      </c>
      <c r="E44" s="23">
        <v>116</v>
      </c>
    </row>
    <row r="45" spans="1:5" s="22" customFormat="1">
      <c r="A45" s="23" t="s">
        <v>1077</v>
      </c>
      <c r="B45" s="23">
        <v>603</v>
      </c>
      <c r="C45" s="23">
        <v>97</v>
      </c>
      <c r="D45" s="24">
        <v>0.16089999999999999</v>
      </c>
      <c r="E45" s="23">
        <v>75</v>
      </c>
    </row>
    <row r="46" spans="1:5" s="22" customFormat="1">
      <c r="A46" s="23" t="s">
        <v>1078</v>
      </c>
      <c r="B46" s="23">
        <v>717</v>
      </c>
      <c r="C46" s="23">
        <v>130</v>
      </c>
      <c r="D46" s="24">
        <v>0.18129999999999999</v>
      </c>
      <c r="E46" s="23">
        <v>83</v>
      </c>
    </row>
    <row r="47" spans="1:5" s="22" customFormat="1">
      <c r="A47" s="23" t="s">
        <v>1079</v>
      </c>
      <c r="B47" s="23">
        <v>68</v>
      </c>
      <c r="C47" s="23">
        <v>5</v>
      </c>
      <c r="D47" s="24">
        <v>7.3599999999999999E-2</v>
      </c>
      <c r="E47" s="23">
        <v>3</v>
      </c>
    </row>
    <row r="48" spans="1:5" s="22" customFormat="1">
      <c r="A48" s="23" t="s">
        <v>1080</v>
      </c>
      <c r="B48" s="23">
        <v>595</v>
      </c>
      <c r="C48" s="23">
        <v>61</v>
      </c>
      <c r="D48" s="24">
        <v>0.10249999999999999</v>
      </c>
      <c r="E48" s="23">
        <v>46</v>
      </c>
    </row>
    <row r="49" spans="1:5" s="22" customFormat="1">
      <c r="A49" s="23" t="s">
        <v>1081</v>
      </c>
      <c r="B49" s="23">
        <v>813</v>
      </c>
      <c r="C49" s="23">
        <v>105</v>
      </c>
      <c r="D49" s="24">
        <v>0.12920000000000001</v>
      </c>
      <c r="E49" s="23">
        <v>74</v>
      </c>
    </row>
    <row r="50" spans="1:5" s="22" customFormat="1">
      <c r="A50" s="23" t="s">
        <v>1082</v>
      </c>
      <c r="B50" s="23">
        <v>759</v>
      </c>
      <c r="C50" s="23">
        <v>65</v>
      </c>
      <c r="D50" s="24">
        <v>8.5599999999999996E-2</v>
      </c>
      <c r="E50" s="23">
        <v>50</v>
      </c>
    </row>
    <row r="51" spans="1:5" s="22" customFormat="1">
      <c r="A51" s="23" t="s">
        <v>1083</v>
      </c>
      <c r="B51" s="23">
        <v>887</v>
      </c>
      <c r="C51" s="23">
        <v>92</v>
      </c>
      <c r="D51" s="24">
        <v>0.1037</v>
      </c>
      <c r="E51" s="23">
        <v>58</v>
      </c>
    </row>
    <row r="52" spans="1:5" s="22" customFormat="1">
      <c r="A52" s="23" t="s">
        <v>1084</v>
      </c>
      <c r="B52" s="23">
        <v>885</v>
      </c>
      <c r="C52" s="23">
        <v>78</v>
      </c>
      <c r="D52" s="24">
        <v>8.8099999999999998E-2</v>
      </c>
      <c r="E52" s="23">
        <v>59</v>
      </c>
    </row>
    <row r="53" spans="1:5" s="22" customFormat="1">
      <c r="A53" s="23" t="s">
        <v>1085</v>
      </c>
      <c r="B53" s="23">
        <v>914</v>
      </c>
      <c r="C53" s="23">
        <v>109</v>
      </c>
      <c r="D53" s="24">
        <v>0.1193</v>
      </c>
      <c r="E53" s="23">
        <v>75</v>
      </c>
    </row>
    <row r="54" spans="1:5" s="22" customFormat="1">
      <c r="A54" s="23" t="s">
        <v>1086</v>
      </c>
      <c r="B54" s="23">
        <v>842</v>
      </c>
      <c r="C54" s="23">
        <v>110</v>
      </c>
      <c r="D54" s="24">
        <v>0.13059999999999999</v>
      </c>
      <c r="E54" s="23">
        <v>75</v>
      </c>
    </row>
    <row r="55" spans="1:5" s="22" customFormat="1">
      <c r="A55" s="23" t="s">
        <v>1087</v>
      </c>
      <c r="B55" s="23">
        <v>758</v>
      </c>
      <c r="C55" s="23">
        <v>69</v>
      </c>
      <c r="D55" s="24">
        <v>9.0999999999999998E-2</v>
      </c>
      <c r="E55" s="23">
        <v>55</v>
      </c>
    </row>
    <row r="56" spans="1:5" s="22" customFormat="1">
      <c r="A56" s="23" t="s">
        <v>1088</v>
      </c>
      <c r="B56" s="23">
        <v>815</v>
      </c>
      <c r="C56" s="23">
        <v>148</v>
      </c>
      <c r="D56" s="24">
        <v>0.18160000000000001</v>
      </c>
      <c r="E56" s="23">
        <v>113</v>
      </c>
    </row>
    <row r="57" spans="1:5" s="22" customFormat="1">
      <c r="A57" s="23" t="s">
        <v>1089</v>
      </c>
      <c r="B57" s="23">
        <v>871</v>
      </c>
      <c r="C57" s="23">
        <v>99</v>
      </c>
      <c r="D57" s="24">
        <v>0.1137</v>
      </c>
      <c r="E57" s="23">
        <v>63</v>
      </c>
    </row>
    <row r="58" spans="1:5" s="22" customFormat="1">
      <c r="A58" s="23" t="s">
        <v>1090</v>
      </c>
      <c r="B58" s="23">
        <v>847</v>
      </c>
      <c r="C58" s="23">
        <v>107</v>
      </c>
      <c r="D58" s="24">
        <v>0.1263</v>
      </c>
      <c r="E58" s="23">
        <v>86</v>
      </c>
    </row>
    <row r="59" spans="1:5" s="22" customFormat="1">
      <c r="A59" s="23" t="s">
        <v>1091</v>
      </c>
      <c r="B59" s="23">
        <v>697</v>
      </c>
      <c r="C59" s="23">
        <v>62</v>
      </c>
      <c r="D59" s="24">
        <v>8.8999999999999996E-2</v>
      </c>
      <c r="E59" s="23">
        <v>35</v>
      </c>
    </row>
    <row r="60" spans="1:5" s="22" customFormat="1">
      <c r="A60" s="23" t="s">
        <v>1092</v>
      </c>
      <c r="B60" s="23">
        <v>1298</v>
      </c>
      <c r="C60" s="23">
        <v>159</v>
      </c>
      <c r="D60" s="24">
        <v>0.1225</v>
      </c>
      <c r="E60" s="23">
        <v>114</v>
      </c>
    </row>
    <row r="61" spans="1:5" s="22" customFormat="1">
      <c r="A61" s="23" t="s">
        <v>1093</v>
      </c>
      <c r="B61" s="23">
        <v>958</v>
      </c>
      <c r="C61" s="23">
        <v>138</v>
      </c>
      <c r="D61" s="24">
        <v>0.14410000000000001</v>
      </c>
      <c r="E61" s="23">
        <v>96</v>
      </c>
    </row>
    <row r="62" spans="1:5" s="22" customFormat="1">
      <c r="A62" s="23" t="s">
        <v>1094</v>
      </c>
      <c r="B62" s="23">
        <v>558</v>
      </c>
      <c r="C62" s="23">
        <v>58</v>
      </c>
      <c r="D62" s="24">
        <v>0.10390000000000001</v>
      </c>
      <c r="E62" s="23">
        <v>43</v>
      </c>
    </row>
    <row r="63" spans="1:5" s="22" customFormat="1">
      <c r="A63" s="23" t="s">
        <v>1095</v>
      </c>
      <c r="B63" s="23">
        <v>790</v>
      </c>
      <c r="C63" s="23">
        <v>105</v>
      </c>
      <c r="D63" s="24">
        <v>0.13289999999999999</v>
      </c>
      <c r="E63" s="23">
        <v>82</v>
      </c>
    </row>
    <row r="64" spans="1:5" s="22" customFormat="1">
      <c r="A64" s="23" t="s">
        <v>1096</v>
      </c>
      <c r="B64" s="23">
        <v>876</v>
      </c>
      <c r="C64" s="23">
        <v>105</v>
      </c>
      <c r="D64" s="24">
        <v>0.11990000000000001</v>
      </c>
      <c r="E64" s="23">
        <v>78</v>
      </c>
    </row>
    <row r="65" spans="1:5" s="22" customFormat="1">
      <c r="A65" s="23" t="s">
        <v>1097</v>
      </c>
      <c r="B65" s="23">
        <v>1004</v>
      </c>
      <c r="C65" s="23">
        <v>181</v>
      </c>
      <c r="D65" s="24">
        <v>0.18029999999999999</v>
      </c>
      <c r="E65" s="23">
        <v>134</v>
      </c>
    </row>
    <row r="66" spans="1:5" s="22" customFormat="1">
      <c r="A66" s="23" t="s">
        <v>1098</v>
      </c>
      <c r="B66" s="23">
        <v>949</v>
      </c>
      <c r="C66" s="23">
        <v>180</v>
      </c>
      <c r="D66" s="24">
        <v>0.18970000000000001</v>
      </c>
      <c r="E66" s="23">
        <v>120</v>
      </c>
    </row>
    <row r="67" spans="1:5" s="22" customFormat="1">
      <c r="A67" s="23" t="s">
        <v>1099</v>
      </c>
      <c r="B67" s="23">
        <v>737</v>
      </c>
      <c r="C67" s="23">
        <v>228</v>
      </c>
      <c r="D67" s="24">
        <v>0.30940000000000001</v>
      </c>
      <c r="E67" s="23">
        <v>151</v>
      </c>
    </row>
    <row r="68" spans="1:5" s="22" customFormat="1">
      <c r="A68" s="23" t="s">
        <v>1100</v>
      </c>
      <c r="B68" s="23">
        <v>989</v>
      </c>
      <c r="C68" s="23">
        <v>268</v>
      </c>
      <c r="D68" s="24">
        <v>0.27100000000000002</v>
      </c>
      <c r="E68" s="23">
        <v>183</v>
      </c>
    </row>
    <row r="69" spans="1:5" s="22" customFormat="1">
      <c r="A69" s="23" t="s">
        <v>1101</v>
      </c>
      <c r="B69" s="23">
        <v>844</v>
      </c>
      <c r="C69" s="23">
        <v>323</v>
      </c>
      <c r="D69" s="24">
        <v>0.38269999999999998</v>
      </c>
      <c r="E69" s="23">
        <v>230</v>
      </c>
    </row>
    <row r="70" spans="1:5" s="22" customFormat="1">
      <c r="A70" s="23" t="s">
        <v>1102</v>
      </c>
      <c r="B70" s="23">
        <v>830</v>
      </c>
      <c r="C70" s="23">
        <v>113</v>
      </c>
      <c r="D70" s="24">
        <v>0.1361</v>
      </c>
      <c r="E70" s="23">
        <v>69</v>
      </c>
    </row>
    <row r="71" spans="1:5" s="22" customFormat="1">
      <c r="A71" s="23" t="s">
        <v>1103</v>
      </c>
      <c r="B71" s="23">
        <v>898</v>
      </c>
      <c r="C71" s="23">
        <v>368</v>
      </c>
      <c r="D71" s="24">
        <v>0.4098</v>
      </c>
      <c r="E71" s="23">
        <v>242</v>
      </c>
    </row>
    <row r="72" spans="1:5" s="22" customFormat="1">
      <c r="A72" s="23" t="s">
        <v>1104</v>
      </c>
      <c r="B72" s="23">
        <v>762</v>
      </c>
      <c r="C72" s="23">
        <v>314</v>
      </c>
      <c r="D72" s="24">
        <v>0.41210000000000002</v>
      </c>
      <c r="E72" s="23">
        <v>230</v>
      </c>
    </row>
    <row r="73" spans="1:5" s="22" customFormat="1">
      <c r="A73" s="23" t="s">
        <v>1105</v>
      </c>
      <c r="B73" s="23">
        <v>1014</v>
      </c>
      <c r="C73" s="23">
        <v>358</v>
      </c>
      <c r="D73" s="24">
        <v>0.35310000000000002</v>
      </c>
      <c r="E73" s="23">
        <v>257</v>
      </c>
    </row>
    <row r="74" spans="1:5" s="22" customFormat="1">
      <c r="A74" s="23" t="s">
        <v>1106</v>
      </c>
      <c r="B74" s="23">
        <v>953</v>
      </c>
      <c r="C74" s="23">
        <v>211</v>
      </c>
      <c r="D74" s="24">
        <v>0.22140000000000001</v>
      </c>
      <c r="E74" s="23">
        <v>149</v>
      </c>
    </row>
    <row r="75" spans="1:5" s="22" customFormat="1">
      <c r="A75" s="23" t="s">
        <v>1107</v>
      </c>
      <c r="B75" s="23">
        <v>954</v>
      </c>
      <c r="C75" s="23">
        <v>130</v>
      </c>
      <c r="D75" s="24">
        <v>0.1363</v>
      </c>
      <c r="E75" s="23">
        <v>94</v>
      </c>
    </row>
    <row r="76" spans="1:5" s="22" customFormat="1">
      <c r="A76" s="23" t="s">
        <v>1108</v>
      </c>
      <c r="B76" s="23">
        <v>1002</v>
      </c>
      <c r="C76" s="23">
        <v>256</v>
      </c>
      <c r="D76" s="24">
        <v>0.2555</v>
      </c>
      <c r="E76" s="23">
        <v>187</v>
      </c>
    </row>
    <row r="77" spans="1:5" s="22" customFormat="1">
      <c r="A77" s="23" t="s">
        <v>1109</v>
      </c>
      <c r="B77" s="23">
        <v>942</v>
      </c>
      <c r="C77" s="23">
        <v>243</v>
      </c>
      <c r="D77" s="24">
        <v>0.25800000000000001</v>
      </c>
      <c r="E77" s="23">
        <v>186</v>
      </c>
    </row>
    <row r="78" spans="1:5" s="22" customFormat="1">
      <c r="A78" s="23" t="s">
        <v>1110</v>
      </c>
      <c r="B78" s="23">
        <v>886</v>
      </c>
      <c r="C78" s="23">
        <v>151</v>
      </c>
      <c r="D78" s="24">
        <v>0.1704</v>
      </c>
      <c r="E78" s="23">
        <v>108</v>
      </c>
    </row>
    <row r="79" spans="1:5" s="22" customFormat="1">
      <c r="A79" s="23" t="s">
        <v>1111</v>
      </c>
      <c r="B79" s="23">
        <v>732</v>
      </c>
      <c r="C79" s="23">
        <v>169</v>
      </c>
      <c r="D79" s="24">
        <v>0.23089999999999999</v>
      </c>
      <c r="E79" s="23">
        <v>127</v>
      </c>
    </row>
    <row r="80" spans="1:5" s="22" customFormat="1">
      <c r="A80" s="23" t="s">
        <v>1112</v>
      </c>
      <c r="B80" s="23">
        <v>628</v>
      </c>
      <c r="C80" s="23">
        <v>172</v>
      </c>
      <c r="D80" s="24">
        <v>0.27389999999999998</v>
      </c>
      <c r="E80" s="23">
        <v>117</v>
      </c>
    </row>
    <row r="81" spans="1:5" s="22" customFormat="1">
      <c r="A81" s="23" t="s">
        <v>1113</v>
      </c>
      <c r="B81" s="23">
        <v>524</v>
      </c>
      <c r="C81" s="23">
        <v>147</v>
      </c>
      <c r="D81" s="24">
        <v>0.28050000000000003</v>
      </c>
      <c r="E81" s="23">
        <v>109</v>
      </c>
    </row>
    <row r="82" spans="1:5" s="22" customFormat="1">
      <c r="A82" s="23" t="s">
        <v>1114</v>
      </c>
      <c r="B82" s="23">
        <v>797</v>
      </c>
      <c r="C82" s="23">
        <v>263</v>
      </c>
      <c r="D82" s="24">
        <v>0.33</v>
      </c>
      <c r="E82" s="23">
        <v>200</v>
      </c>
    </row>
    <row r="83" spans="1:5" s="22" customFormat="1">
      <c r="A83" s="23" t="s">
        <v>1115</v>
      </c>
      <c r="B83" s="23">
        <v>892</v>
      </c>
      <c r="C83" s="23">
        <v>181</v>
      </c>
      <c r="D83" s="24">
        <v>0.2029</v>
      </c>
      <c r="E83" s="23">
        <v>138</v>
      </c>
    </row>
    <row r="84" spans="1:5" s="22" customFormat="1">
      <c r="A84" s="23" t="s">
        <v>1116</v>
      </c>
      <c r="B84" s="23">
        <v>530</v>
      </c>
      <c r="C84" s="23">
        <v>76</v>
      </c>
      <c r="D84" s="24">
        <v>0.1434</v>
      </c>
      <c r="E84" s="23">
        <v>52</v>
      </c>
    </row>
    <row r="85" spans="1:5" s="22" customFormat="1">
      <c r="A85" s="23" t="s">
        <v>1117</v>
      </c>
      <c r="B85" s="23">
        <v>1046</v>
      </c>
      <c r="C85" s="23">
        <v>151</v>
      </c>
      <c r="D85" s="24">
        <v>0.14460000000000001</v>
      </c>
      <c r="E85" s="23">
        <v>101</v>
      </c>
    </row>
    <row r="86" spans="1:5" s="22" customFormat="1">
      <c r="A86" s="23" t="s">
        <v>1118</v>
      </c>
      <c r="B86" s="23">
        <v>874</v>
      </c>
      <c r="C86" s="23">
        <v>147</v>
      </c>
      <c r="D86" s="24">
        <v>0.16819999999999999</v>
      </c>
      <c r="E86" s="23">
        <v>101</v>
      </c>
    </row>
    <row r="87" spans="1:5" s="22" customFormat="1">
      <c r="A87" s="23" t="s">
        <v>1119</v>
      </c>
      <c r="B87" s="23">
        <v>983</v>
      </c>
      <c r="C87" s="23">
        <v>133</v>
      </c>
      <c r="D87" s="24">
        <v>0.1353</v>
      </c>
      <c r="E87" s="23">
        <v>86</v>
      </c>
    </row>
    <row r="88" spans="1:5" s="22" customFormat="1">
      <c r="A88" s="23" t="s">
        <v>1120</v>
      </c>
      <c r="B88" s="23">
        <v>872</v>
      </c>
      <c r="C88" s="23">
        <v>209</v>
      </c>
      <c r="D88" s="24">
        <v>0.2397</v>
      </c>
      <c r="E88" s="23">
        <v>141</v>
      </c>
    </row>
    <row r="89" spans="1:5" s="22" customFormat="1">
      <c r="A89" s="23" t="s">
        <v>1121</v>
      </c>
      <c r="B89" s="23">
        <v>801</v>
      </c>
      <c r="C89" s="23">
        <v>154</v>
      </c>
      <c r="D89" s="24">
        <v>0.1923</v>
      </c>
      <c r="E89" s="23">
        <v>111</v>
      </c>
    </row>
    <row r="90" spans="1:5" s="22" customFormat="1">
      <c r="A90" s="23" t="s">
        <v>1122</v>
      </c>
      <c r="B90" s="23">
        <v>784</v>
      </c>
      <c r="C90" s="23">
        <v>130</v>
      </c>
      <c r="D90" s="24">
        <v>0.1658</v>
      </c>
      <c r="E90" s="23">
        <v>85</v>
      </c>
    </row>
    <row r="91" spans="1:5" s="22" customFormat="1">
      <c r="A91" s="23" t="s">
        <v>1123</v>
      </c>
      <c r="B91" s="23">
        <v>928</v>
      </c>
      <c r="C91" s="23">
        <v>109</v>
      </c>
      <c r="D91" s="24">
        <v>0.11749999999999999</v>
      </c>
      <c r="E91" s="23">
        <v>80</v>
      </c>
    </row>
    <row r="92" spans="1:5" s="22" customFormat="1">
      <c r="A92" s="23" t="s">
        <v>1124</v>
      </c>
      <c r="B92" s="23">
        <v>660</v>
      </c>
      <c r="C92" s="23">
        <v>94</v>
      </c>
      <c r="D92" s="24">
        <v>0.1424</v>
      </c>
      <c r="E92" s="23">
        <v>70</v>
      </c>
    </row>
    <row r="93" spans="1:5" s="22" customFormat="1">
      <c r="A93" s="23" t="s">
        <v>1125</v>
      </c>
      <c r="B93" s="23">
        <v>1077</v>
      </c>
      <c r="C93" s="23">
        <v>165</v>
      </c>
      <c r="D93" s="24">
        <v>0.1532</v>
      </c>
      <c r="E93" s="23">
        <v>129</v>
      </c>
    </row>
    <row r="94" spans="1:5" s="22" customFormat="1">
      <c r="A94" s="23" t="s">
        <v>1126</v>
      </c>
      <c r="B94" s="23">
        <v>1176</v>
      </c>
      <c r="C94" s="23">
        <v>191</v>
      </c>
      <c r="D94" s="24">
        <v>0.16239999999999999</v>
      </c>
      <c r="E94" s="23">
        <v>122</v>
      </c>
    </row>
    <row r="95" spans="1:5" s="22" customFormat="1">
      <c r="A95" s="23" t="s">
        <v>1127</v>
      </c>
      <c r="B95" s="23">
        <v>984</v>
      </c>
      <c r="C95" s="23">
        <v>95</v>
      </c>
      <c r="D95" s="24">
        <v>9.6500000000000002E-2</v>
      </c>
      <c r="E95" s="23">
        <v>61</v>
      </c>
    </row>
    <row r="96" spans="1:5" s="22" customFormat="1">
      <c r="A96" s="23" t="s">
        <v>1128</v>
      </c>
      <c r="B96" s="23">
        <v>720</v>
      </c>
      <c r="C96" s="23">
        <v>92</v>
      </c>
      <c r="D96" s="24">
        <v>0.1278</v>
      </c>
      <c r="E96" s="23">
        <v>61</v>
      </c>
    </row>
    <row r="97" spans="1:5" s="22" customFormat="1">
      <c r="A97" s="23" t="s">
        <v>1129</v>
      </c>
      <c r="B97" s="23">
        <v>833</v>
      </c>
      <c r="C97" s="23">
        <v>66</v>
      </c>
      <c r="D97" s="24">
        <v>7.9200000000000007E-2</v>
      </c>
      <c r="E97" s="23">
        <v>46</v>
      </c>
    </row>
    <row r="98" spans="1:5" s="22" customFormat="1">
      <c r="A98" s="23" t="s">
        <v>1130</v>
      </c>
      <c r="B98" s="23">
        <v>521</v>
      </c>
      <c r="C98" s="23">
        <v>62</v>
      </c>
      <c r="D98" s="24">
        <v>0.11899999999999999</v>
      </c>
      <c r="E98" s="23">
        <v>48</v>
      </c>
    </row>
    <row r="99" spans="1:5" s="22" customFormat="1">
      <c r="A99" s="23" t="s">
        <v>1131</v>
      </c>
      <c r="B99" s="23">
        <v>944</v>
      </c>
      <c r="C99" s="23">
        <v>121</v>
      </c>
      <c r="D99" s="24">
        <v>0.12820000000000001</v>
      </c>
      <c r="E99" s="23">
        <v>89</v>
      </c>
    </row>
    <row r="100" spans="1:5" s="22" customFormat="1">
      <c r="A100" s="23" t="s">
        <v>1132</v>
      </c>
      <c r="B100" s="23">
        <v>853</v>
      </c>
      <c r="C100" s="23">
        <v>71</v>
      </c>
      <c r="D100" s="24">
        <v>8.3199999999999996E-2</v>
      </c>
      <c r="E100" s="23">
        <v>47</v>
      </c>
    </row>
    <row r="101" spans="1:5" s="22" customFormat="1">
      <c r="A101" s="23" t="s">
        <v>1137</v>
      </c>
      <c r="B101" s="23">
        <v>1100</v>
      </c>
      <c r="C101" s="23">
        <v>102</v>
      </c>
      <c r="D101" s="24">
        <v>9.2700000000000005E-2</v>
      </c>
      <c r="E101" s="23">
        <v>75</v>
      </c>
    </row>
    <row r="102" spans="1:5" s="22" customFormat="1">
      <c r="A102" s="23" t="s">
        <v>1138</v>
      </c>
      <c r="B102" s="23">
        <v>905</v>
      </c>
      <c r="C102" s="23">
        <v>115</v>
      </c>
      <c r="D102" s="24">
        <v>0.12709999999999999</v>
      </c>
      <c r="E102" s="23">
        <v>79</v>
      </c>
    </row>
    <row r="103" spans="1:5" s="22" customFormat="1">
      <c r="A103" s="23" t="s">
        <v>1139</v>
      </c>
      <c r="B103" s="23">
        <v>954</v>
      </c>
      <c r="C103" s="23">
        <v>67</v>
      </c>
      <c r="D103" s="24">
        <v>7.0199999999999999E-2</v>
      </c>
      <c r="E103" s="23">
        <v>50</v>
      </c>
    </row>
    <row r="104" spans="1:5" s="22" customFormat="1">
      <c r="A104" s="23" t="s">
        <v>1140</v>
      </c>
      <c r="B104" s="23">
        <v>1185</v>
      </c>
      <c r="C104" s="23">
        <v>131</v>
      </c>
      <c r="D104" s="24">
        <v>0.1105</v>
      </c>
      <c r="E104" s="23">
        <v>92</v>
      </c>
    </row>
    <row r="105" spans="1:5" s="22" customFormat="1">
      <c r="A105" s="23" t="s">
        <v>1141</v>
      </c>
      <c r="B105" s="23">
        <v>1086</v>
      </c>
      <c r="C105" s="23">
        <v>137</v>
      </c>
      <c r="D105" s="24">
        <v>0.12620000000000001</v>
      </c>
      <c r="E105" s="23">
        <v>98</v>
      </c>
    </row>
    <row r="106" spans="1:5" s="22" customFormat="1">
      <c r="A106" s="23" t="s">
        <v>1142</v>
      </c>
      <c r="B106" s="23">
        <v>974</v>
      </c>
      <c r="C106" s="23">
        <v>118</v>
      </c>
      <c r="D106" s="24">
        <v>0.1211</v>
      </c>
      <c r="E106" s="23">
        <v>77</v>
      </c>
    </row>
    <row r="107" spans="1:5" s="22" customFormat="1">
      <c r="A107" s="23" t="s">
        <v>1143</v>
      </c>
      <c r="B107" s="23">
        <v>531</v>
      </c>
      <c r="C107" s="23">
        <v>51</v>
      </c>
      <c r="D107" s="24">
        <v>9.6000000000000002E-2</v>
      </c>
      <c r="E107" s="23">
        <v>38</v>
      </c>
    </row>
    <row r="108" spans="1:5" s="22" customFormat="1">
      <c r="A108" s="23" t="s">
        <v>1133</v>
      </c>
      <c r="B108" s="23">
        <v>657</v>
      </c>
      <c r="C108" s="23">
        <v>369</v>
      </c>
      <c r="D108" s="24">
        <v>0.56159999999999999</v>
      </c>
      <c r="E108" s="23">
        <v>226</v>
      </c>
    </row>
    <row r="109" spans="1:5" s="22" customFormat="1">
      <c r="A109" s="36" t="s">
        <v>1134</v>
      </c>
      <c r="B109" s="36">
        <f>SUM(B39:B108)</f>
        <v>59135</v>
      </c>
      <c r="C109" s="36">
        <f>SUM(C39:C108)</f>
        <v>10267</v>
      </c>
      <c r="D109" s="32">
        <v>0.1736</v>
      </c>
      <c r="E109" s="36">
        <f>SUM(E39:E108)</f>
        <v>7222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6" manualBreakCount="6">
    <brk id="22" max="16383" man="1"/>
    <brk id="27" max="16383" man="1"/>
    <brk id="29" max="16383" man="1"/>
    <brk id="31" max="16383" man="1"/>
    <brk id="32" max="16383" man="1"/>
    <brk id="33" max="16383" man="1"/>
  </rowBreaks>
  <colBreaks count="1" manualBreakCount="1">
    <brk id="5"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173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792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tabColor rgb="FF0000FF"/>
  </sheetPr>
  <dimension ref="A1:R3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794</v>
      </c>
      <c r="F4" s="47"/>
      <c r="G4" s="47"/>
      <c r="H4" s="47"/>
      <c r="I4" s="47"/>
      <c r="J4" s="47"/>
      <c r="K4" s="47"/>
      <c r="L4" s="47"/>
      <c r="M4" s="47"/>
      <c r="N4" s="47"/>
      <c r="O4" s="47"/>
      <c r="P4" s="47"/>
      <c r="Q4" s="47"/>
      <c r="R4" s="47"/>
    </row>
    <row r="5" spans="1:18" ht="25.5" customHeight="1">
      <c r="E5" s="49" t="s">
        <v>794</v>
      </c>
      <c r="F5" s="49"/>
      <c r="G5" s="49"/>
      <c r="H5" s="49"/>
      <c r="I5" s="49"/>
      <c r="J5" s="49"/>
      <c r="K5" s="49"/>
      <c r="L5" s="49"/>
      <c r="M5" s="49"/>
      <c r="N5" s="49"/>
      <c r="O5" s="49"/>
      <c r="P5" s="49"/>
      <c r="Q5" s="49"/>
      <c r="R5" s="49"/>
    </row>
    <row r="6" spans="1:18" s="12" customFormat="1" ht="150" customHeight="1">
      <c r="B6" s="13" t="s">
        <v>7</v>
      </c>
      <c r="C6" s="13" t="s">
        <v>8</v>
      </c>
      <c r="D6" s="13" t="s">
        <v>9</v>
      </c>
      <c r="E6" s="21" t="s">
        <v>795</v>
      </c>
      <c r="F6" s="21" t="s">
        <v>796</v>
      </c>
    </row>
    <row r="7" spans="1:18">
      <c r="A7" s="15" t="s">
        <v>572</v>
      </c>
      <c r="B7" s="16">
        <v>1907</v>
      </c>
      <c r="C7" s="16">
        <v>427</v>
      </c>
      <c r="D7" s="17">
        <v>0.22389999999999999</v>
      </c>
      <c r="E7" s="16">
        <v>246</v>
      </c>
      <c r="F7" s="16">
        <v>205</v>
      </c>
    </row>
    <row r="8" spans="1:18" s="14" customFormat="1">
      <c r="A8" s="18" t="s">
        <v>573</v>
      </c>
      <c r="B8" s="19">
        <v>844</v>
      </c>
      <c r="C8" s="19">
        <v>143</v>
      </c>
      <c r="D8" s="20">
        <v>0.1694</v>
      </c>
      <c r="E8" s="19">
        <v>86</v>
      </c>
      <c r="F8" s="19">
        <v>83</v>
      </c>
    </row>
    <row r="9" spans="1:18" s="14" customFormat="1">
      <c r="A9" s="18" t="s">
        <v>574</v>
      </c>
      <c r="B9" s="19">
        <v>1135</v>
      </c>
      <c r="C9" s="19">
        <v>208</v>
      </c>
      <c r="D9" s="20">
        <v>0.18329999999999999</v>
      </c>
      <c r="E9" s="19">
        <v>135</v>
      </c>
      <c r="F9" s="19">
        <v>124</v>
      </c>
    </row>
    <row r="10" spans="1:18" s="22" customFormat="1" ht="34.5" customHeight="1">
      <c r="A10" s="25" t="s">
        <v>340</v>
      </c>
      <c r="B10" s="23">
        <f>SUM(B7:B9)</f>
        <v>3886</v>
      </c>
      <c r="C10" s="23">
        <f>SUM(C7:C9)</f>
        <v>778</v>
      </c>
      <c r="D10" s="24">
        <f>C10/B10</f>
        <v>0.2002058672156459</v>
      </c>
      <c r="E10" s="23">
        <f>SUM(E7:E9)</f>
        <v>467</v>
      </c>
      <c r="F10" s="23">
        <f>SUM(F7:F9)</f>
        <v>412</v>
      </c>
    </row>
    <row r="11" spans="1:18" s="14" customFormat="1">
      <c r="A11" s="18" t="s">
        <v>148</v>
      </c>
      <c r="B11" s="19">
        <v>919</v>
      </c>
      <c r="C11" s="19">
        <v>453</v>
      </c>
      <c r="D11" s="20">
        <v>0.4929</v>
      </c>
      <c r="E11" s="19">
        <v>267</v>
      </c>
      <c r="F11" s="19">
        <v>258</v>
      </c>
    </row>
    <row r="12" spans="1:18" s="14" customFormat="1">
      <c r="A12" s="18" t="s">
        <v>149</v>
      </c>
      <c r="B12" s="19">
        <v>755</v>
      </c>
      <c r="C12" s="19">
        <v>325</v>
      </c>
      <c r="D12" s="20">
        <v>0.43049999999999999</v>
      </c>
      <c r="E12" s="19">
        <v>203</v>
      </c>
      <c r="F12" s="19">
        <v>197</v>
      </c>
    </row>
    <row r="13" spans="1:18" s="14" customFormat="1">
      <c r="A13" s="18" t="s">
        <v>150</v>
      </c>
      <c r="B13" s="19">
        <v>787</v>
      </c>
      <c r="C13" s="19">
        <v>333</v>
      </c>
      <c r="D13" s="20">
        <v>0.42309999999999998</v>
      </c>
      <c r="E13" s="19">
        <v>215</v>
      </c>
      <c r="F13" s="19">
        <v>239</v>
      </c>
    </row>
    <row r="14" spans="1:18" s="14" customFormat="1">
      <c r="A14" s="18" t="s">
        <v>151</v>
      </c>
      <c r="B14" s="19">
        <v>879</v>
      </c>
      <c r="C14" s="19">
        <v>431</v>
      </c>
      <c r="D14" s="20">
        <v>0.49030000000000001</v>
      </c>
      <c r="E14" s="19">
        <v>281</v>
      </c>
      <c r="F14" s="19">
        <v>280</v>
      </c>
    </row>
    <row r="15" spans="1:18" s="14" customFormat="1">
      <c r="A15" s="18" t="s">
        <v>152</v>
      </c>
      <c r="B15" s="19">
        <v>1414</v>
      </c>
      <c r="C15" s="19">
        <v>493</v>
      </c>
      <c r="D15" s="20">
        <v>0.34870000000000001</v>
      </c>
      <c r="E15" s="19">
        <v>332</v>
      </c>
      <c r="F15" s="19">
        <v>310</v>
      </c>
    </row>
    <row r="16" spans="1:18" s="14" customFormat="1">
      <c r="A16" s="18" t="s">
        <v>153</v>
      </c>
      <c r="B16" s="19">
        <v>706</v>
      </c>
      <c r="C16" s="19">
        <v>270</v>
      </c>
      <c r="D16" s="20">
        <v>0.38240000000000002</v>
      </c>
      <c r="E16" s="19">
        <v>192</v>
      </c>
      <c r="F16" s="19">
        <v>179</v>
      </c>
    </row>
    <row r="17" spans="1:6" s="14" customFormat="1">
      <c r="A17" s="18" t="s">
        <v>154</v>
      </c>
      <c r="B17" s="19">
        <v>873</v>
      </c>
      <c r="C17" s="19">
        <v>379</v>
      </c>
      <c r="D17" s="20">
        <v>0.43409999999999999</v>
      </c>
      <c r="E17" s="19">
        <v>260</v>
      </c>
      <c r="F17" s="19">
        <v>253</v>
      </c>
    </row>
    <row r="18" spans="1:6" s="14" customFormat="1">
      <c r="A18" s="18" t="s">
        <v>155</v>
      </c>
      <c r="B18" s="19">
        <v>504</v>
      </c>
      <c r="C18" s="19">
        <v>232</v>
      </c>
      <c r="D18" s="20">
        <v>0.46029999999999999</v>
      </c>
      <c r="E18" s="19">
        <v>141</v>
      </c>
      <c r="F18" s="19">
        <v>139</v>
      </c>
    </row>
    <row r="19" spans="1:6" s="14" customFormat="1">
      <c r="A19" s="18" t="s">
        <v>156</v>
      </c>
      <c r="B19" s="19">
        <v>855</v>
      </c>
      <c r="C19" s="19">
        <v>315</v>
      </c>
      <c r="D19" s="20">
        <v>0.36840000000000001</v>
      </c>
      <c r="E19" s="19">
        <v>196</v>
      </c>
      <c r="F19" s="19">
        <v>195</v>
      </c>
    </row>
    <row r="20" spans="1:6" s="14" customFormat="1">
      <c r="A20" s="18" t="s">
        <v>42</v>
      </c>
      <c r="B20" s="19">
        <v>432</v>
      </c>
      <c r="C20" s="19">
        <v>67</v>
      </c>
      <c r="D20" s="20">
        <v>0.15509999999999999</v>
      </c>
      <c r="E20" s="19">
        <v>42</v>
      </c>
      <c r="F20" s="19">
        <v>38</v>
      </c>
    </row>
    <row r="21" spans="1:6" s="14" customFormat="1">
      <c r="A21" s="18" t="s">
        <v>157</v>
      </c>
      <c r="B21" s="19">
        <v>995</v>
      </c>
      <c r="C21" s="19">
        <v>340</v>
      </c>
      <c r="D21" s="20">
        <v>0.3417</v>
      </c>
      <c r="E21" s="19">
        <v>214</v>
      </c>
      <c r="F21" s="19">
        <v>207</v>
      </c>
    </row>
    <row r="22" spans="1:6" s="14" customFormat="1">
      <c r="A22" s="18" t="s">
        <v>158</v>
      </c>
      <c r="B22" s="19">
        <v>828</v>
      </c>
      <c r="C22" s="19">
        <v>329</v>
      </c>
      <c r="D22" s="20">
        <v>0.39729999999999999</v>
      </c>
      <c r="E22" s="19">
        <v>217</v>
      </c>
      <c r="F22" s="19">
        <v>194</v>
      </c>
    </row>
    <row r="23" spans="1:6" s="14" customFormat="1">
      <c r="A23" s="18" t="s">
        <v>43</v>
      </c>
      <c r="B23" s="19">
        <v>913</v>
      </c>
      <c r="C23" s="19">
        <v>208</v>
      </c>
      <c r="D23" s="20">
        <v>0.2278</v>
      </c>
      <c r="E23" s="19">
        <v>115</v>
      </c>
      <c r="F23" s="19">
        <v>113</v>
      </c>
    </row>
    <row r="24" spans="1:6" s="14" customFormat="1">
      <c r="A24" s="18" t="s">
        <v>44</v>
      </c>
      <c r="B24" s="19">
        <v>826</v>
      </c>
      <c r="C24" s="19">
        <v>253</v>
      </c>
      <c r="D24" s="20">
        <v>0.30630000000000002</v>
      </c>
      <c r="E24" s="19">
        <v>177</v>
      </c>
      <c r="F24" s="19">
        <v>165</v>
      </c>
    </row>
    <row r="25" spans="1:6" s="14" customFormat="1">
      <c r="A25" s="18" t="s">
        <v>159</v>
      </c>
      <c r="B25" s="19">
        <v>717</v>
      </c>
      <c r="C25" s="19">
        <v>215</v>
      </c>
      <c r="D25" s="20">
        <v>0.2999</v>
      </c>
      <c r="E25" s="19">
        <v>140</v>
      </c>
      <c r="F25" s="19">
        <v>115</v>
      </c>
    </row>
    <row r="26" spans="1:6" s="14" customFormat="1">
      <c r="A26" s="18" t="s">
        <v>160</v>
      </c>
      <c r="B26" s="19">
        <v>812</v>
      </c>
      <c r="C26" s="19">
        <v>297</v>
      </c>
      <c r="D26" s="20">
        <v>0.36580000000000001</v>
      </c>
      <c r="E26" s="19">
        <v>205</v>
      </c>
      <c r="F26" s="19">
        <v>196</v>
      </c>
    </row>
    <row r="27" spans="1:6" s="14" customFormat="1">
      <c r="A27" s="18" t="s">
        <v>45</v>
      </c>
      <c r="B27" s="19">
        <v>1747</v>
      </c>
      <c r="C27" s="19">
        <v>284</v>
      </c>
      <c r="D27" s="20">
        <v>0.16259999999999999</v>
      </c>
      <c r="E27" s="19">
        <v>189</v>
      </c>
      <c r="F27" s="19">
        <v>186</v>
      </c>
    </row>
    <row r="28" spans="1:6" s="14" customFormat="1">
      <c r="A28" s="18" t="s">
        <v>161</v>
      </c>
      <c r="B28" s="19">
        <v>1017</v>
      </c>
      <c r="C28" s="19">
        <v>404</v>
      </c>
      <c r="D28" s="20">
        <v>0.3972</v>
      </c>
      <c r="E28" s="19">
        <v>264</v>
      </c>
      <c r="F28" s="19">
        <v>243</v>
      </c>
    </row>
    <row r="29" spans="1:6" s="14" customFormat="1">
      <c r="A29" s="18" t="s">
        <v>162</v>
      </c>
      <c r="B29" s="19">
        <v>1016</v>
      </c>
      <c r="C29" s="19">
        <v>407</v>
      </c>
      <c r="D29" s="20">
        <v>0.40060000000000001</v>
      </c>
      <c r="E29" s="19">
        <v>270</v>
      </c>
      <c r="F29" s="19">
        <v>281</v>
      </c>
    </row>
    <row r="30" spans="1:6" s="14" customFormat="1">
      <c r="A30" s="18" t="s">
        <v>163</v>
      </c>
      <c r="B30" s="19">
        <v>1297</v>
      </c>
      <c r="C30" s="19">
        <v>392</v>
      </c>
      <c r="D30" s="20">
        <v>0.30220000000000002</v>
      </c>
      <c r="E30" s="19">
        <v>264</v>
      </c>
      <c r="F30" s="19">
        <v>262</v>
      </c>
    </row>
    <row r="31" spans="1:6" s="14" customFormat="1">
      <c r="A31" s="18" t="s">
        <v>164</v>
      </c>
      <c r="B31" s="19">
        <v>2008</v>
      </c>
      <c r="C31" s="19">
        <v>641</v>
      </c>
      <c r="D31" s="20">
        <v>0.31919999999999998</v>
      </c>
      <c r="E31" s="19">
        <v>435</v>
      </c>
      <c r="F31" s="19">
        <v>389</v>
      </c>
    </row>
    <row r="32" spans="1:6" s="22" customFormat="1" ht="34.5" customHeight="1">
      <c r="A32" s="25" t="s">
        <v>50</v>
      </c>
      <c r="B32" s="23">
        <f>SUM(B11:B31)</f>
        <v>20300</v>
      </c>
      <c r="C32" s="23">
        <f>SUM(C11:C31)</f>
        <v>7068</v>
      </c>
      <c r="D32" s="24">
        <f>C32/B32</f>
        <v>0.34817733990147781</v>
      </c>
      <c r="E32" s="23">
        <f>SUM(E11:E31)</f>
        <v>4619</v>
      </c>
      <c r="F32" s="23">
        <f>SUM(F11:F31)</f>
        <v>4439</v>
      </c>
    </row>
    <row r="33" spans="1:6" s="22" customFormat="1" ht="34.5" customHeight="1">
      <c r="A33" s="25" t="s">
        <v>16</v>
      </c>
      <c r="B33" s="23">
        <f>SUM(, B10, B32)</f>
        <v>24186</v>
      </c>
      <c r="C33" s="23">
        <f>SUM(, C10, C32)</f>
        <v>7846</v>
      </c>
      <c r="D33" s="24">
        <f>C33/B33</f>
        <v>0.32440254692797488</v>
      </c>
      <c r="E33" s="23">
        <f>SUM(, E10, E32)</f>
        <v>5086</v>
      </c>
      <c r="F33" s="23">
        <f>SUM(, F10, F32)</f>
        <v>4851</v>
      </c>
    </row>
    <row r="34" spans="1:6" s="14" customFormat="1">
      <c r="A34" s="18" t="s">
        <v>17</v>
      </c>
      <c r="B34" s="18">
        <f>SUM(, B33)</f>
        <v>24186</v>
      </c>
      <c r="C34" s="18">
        <f>SUM(, C33)</f>
        <v>7846</v>
      </c>
      <c r="D34" s="26">
        <f>C34/B34</f>
        <v>0.32440254692797488</v>
      </c>
      <c r="E34" s="18">
        <f>SUM(, E33)</f>
        <v>5086</v>
      </c>
      <c r="F34" s="18">
        <f>SUM(, F33)</f>
        <v>4851</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0" max="16383" man="1"/>
    <brk id="32" max="16383" man="1"/>
    <brk id="33" max="16383" man="1"/>
    <brk id="34" max="16383" man="1"/>
  </rowBreaks>
  <colBreaks count="2" manualBreakCount="2">
    <brk id="5" max="1048575" man="1"/>
    <brk id="6" max="1048575" man="1"/>
  </colBreaks>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794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tabColor rgb="FFFF00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797</v>
      </c>
      <c r="F4" s="47"/>
      <c r="G4" s="47"/>
      <c r="H4" s="47"/>
      <c r="I4" s="47"/>
      <c r="J4" s="47"/>
      <c r="K4" s="47"/>
      <c r="L4" s="47"/>
      <c r="M4" s="47"/>
      <c r="N4" s="47"/>
      <c r="O4" s="47"/>
      <c r="P4" s="47"/>
      <c r="Q4" s="47"/>
    </row>
    <row r="5" spans="1:17" ht="25.5" customHeight="1">
      <c r="E5" s="49" t="s">
        <v>797</v>
      </c>
      <c r="F5" s="49"/>
      <c r="G5" s="49"/>
      <c r="H5" s="49"/>
      <c r="I5" s="49"/>
      <c r="J5" s="49"/>
      <c r="K5" s="49"/>
      <c r="L5" s="49"/>
      <c r="M5" s="49"/>
      <c r="N5" s="49"/>
      <c r="O5" s="49"/>
      <c r="P5" s="49"/>
      <c r="Q5" s="49"/>
    </row>
    <row r="6" spans="1:17" s="12" customFormat="1" ht="150" customHeight="1">
      <c r="B6" s="13" t="s">
        <v>7</v>
      </c>
      <c r="C6" s="13" t="s">
        <v>8</v>
      </c>
      <c r="D6" s="13" t="s">
        <v>9</v>
      </c>
      <c r="E6" s="21" t="s">
        <v>798</v>
      </c>
    </row>
    <row r="7" spans="1:17">
      <c r="A7" s="15" t="s">
        <v>355</v>
      </c>
      <c r="B7" s="16">
        <v>1705</v>
      </c>
      <c r="C7" s="16">
        <v>403</v>
      </c>
      <c r="D7" s="17">
        <v>0.2364</v>
      </c>
      <c r="E7" s="16">
        <v>302</v>
      </c>
    </row>
    <row r="8" spans="1:17" s="14" customFormat="1">
      <c r="A8" s="18" t="s">
        <v>356</v>
      </c>
      <c r="B8" s="19">
        <v>2154</v>
      </c>
      <c r="C8" s="19">
        <v>262</v>
      </c>
      <c r="D8" s="20">
        <v>0.1216</v>
      </c>
      <c r="E8" s="19">
        <v>188</v>
      </c>
    </row>
    <row r="9" spans="1:17" s="14" customFormat="1">
      <c r="A9" s="18" t="s">
        <v>357</v>
      </c>
      <c r="B9" s="19">
        <v>2014</v>
      </c>
      <c r="C9" s="19">
        <v>406</v>
      </c>
      <c r="D9" s="20">
        <v>0.2016</v>
      </c>
      <c r="E9" s="19">
        <v>291</v>
      </c>
    </row>
    <row r="10" spans="1:17" s="22" customFormat="1" ht="34.5" customHeight="1">
      <c r="A10" s="25" t="s">
        <v>361</v>
      </c>
      <c r="B10" s="23">
        <f>SUM(B7:B9)</f>
        <v>5873</v>
      </c>
      <c r="C10" s="23">
        <f>SUM(C7:C9)</f>
        <v>1071</v>
      </c>
      <c r="D10" s="24">
        <f>C10/B10</f>
        <v>0.18235995232419547</v>
      </c>
      <c r="E10" s="23">
        <f>SUM(E7:E9)</f>
        <v>781</v>
      </c>
    </row>
    <row r="11" spans="1:17" s="14" customFormat="1">
      <c r="A11" s="18" t="s">
        <v>134</v>
      </c>
      <c r="B11" s="19">
        <v>523</v>
      </c>
      <c r="C11" s="19">
        <v>11</v>
      </c>
      <c r="D11" s="20">
        <v>2.1000000000000001E-2</v>
      </c>
      <c r="E11" s="19">
        <v>10</v>
      </c>
    </row>
    <row r="12" spans="1:17" s="22" customFormat="1" ht="34.5" customHeight="1">
      <c r="A12" s="25" t="s">
        <v>147</v>
      </c>
      <c r="B12" s="23">
        <f>SUM(B11:B11)</f>
        <v>523</v>
      </c>
      <c r="C12" s="23">
        <f>SUM(C11:C11)</f>
        <v>11</v>
      </c>
      <c r="D12" s="24">
        <f>C12/B12</f>
        <v>2.1032504780114723E-2</v>
      </c>
      <c r="E12" s="23">
        <f>SUM(E11:E11)</f>
        <v>10</v>
      </c>
    </row>
    <row r="13" spans="1:17" s="22" customFormat="1" ht="34.5" customHeight="1">
      <c r="A13" s="25" t="s">
        <v>16</v>
      </c>
      <c r="B13" s="23">
        <f>SUM(, B10, B12)</f>
        <v>6396</v>
      </c>
      <c r="C13" s="23">
        <f>SUM(, C10, C12)</f>
        <v>1082</v>
      </c>
      <c r="D13" s="24">
        <f>C13/B13</f>
        <v>0.16916823014383989</v>
      </c>
      <c r="E13" s="23">
        <f>SUM(, E10, E12)</f>
        <v>791</v>
      </c>
    </row>
    <row r="14" spans="1:17" s="14" customFormat="1">
      <c r="A14" s="18" t="s">
        <v>17</v>
      </c>
      <c r="B14" s="18">
        <f>SUM(, B13)</f>
        <v>6396</v>
      </c>
      <c r="C14" s="18">
        <f>SUM(, C13)</f>
        <v>1082</v>
      </c>
      <c r="D14" s="26">
        <f>C14/B14</f>
        <v>0.16916823014383989</v>
      </c>
      <c r="E14" s="18">
        <f>SUM(, E13)</f>
        <v>791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0" max="16383" man="1"/>
    <brk id="12" max="16383" man="1"/>
    <brk id="13" max="16383" man="1"/>
    <brk id="14" max="16383" man="1"/>
  </rowBreaks>
  <colBreaks count="1" manualBreakCount="1">
    <brk id="5" max="1048575" man="1"/>
  </colBreaks>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797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tabColor rgb="FFFFFF00"/>
  </sheetPr>
  <dimension ref="A1:R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799</v>
      </c>
      <c r="F4" s="47"/>
      <c r="G4" s="47"/>
      <c r="H4" s="47"/>
      <c r="I4" s="47"/>
      <c r="J4" s="47"/>
      <c r="K4" s="47"/>
      <c r="L4" s="47"/>
      <c r="M4" s="47"/>
      <c r="N4" s="47"/>
      <c r="O4" s="47"/>
      <c r="P4" s="47"/>
      <c r="Q4" s="47"/>
      <c r="R4" s="47"/>
    </row>
    <row r="5" spans="1:18" ht="25.5" customHeight="1">
      <c r="E5" s="49" t="s">
        <v>799</v>
      </c>
      <c r="F5" s="49"/>
      <c r="G5" s="49"/>
      <c r="H5" s="49"/>
      <c r="I5" s="49"/>
      <c r="J5" s="49"/>
      <c r="K5" s="49"/>
      <c r="L5" s="49"/>
      <c r="M5" s="49"/>
      <c r="N5" s="49"/>
      <c r="O5" s="49"/>
      <c r="P5" s="49"/>
      <c r="Q5" s="49"/>
      <c r="R5" s="49"/>
    </row>
    <row r="6" spans="1:18" s="12" customFormat="1" ht="150" customHeight="1">
      <c r="B6" s="13" t="s">
        <v>7</v>
      </c>
      <c r="C6" s="13" t="s">
        <v>8</v>
      </c>
      <c r="D6" s="13" t="s">
        <v>9</v>
      </c>
      <c r="E6" s="21" t="s">
        <v>800</v>
      </c>
      <c r="F6" s="21" t="s">
        <v>801</v>
      </c>
    </row>
    <row r="7" spans="1:18">
      <c r="A7" s="15" t="s">
        <v>316</v>
      </c>
      <c r="B7" s="16">
        <v>17</v>
      </c>
      <c r="C7" s="16">
        <v>4</v>
      </c>
      <c r="D7" s="17">
        <v>0.23530000000000001</v>
      </c>
      <c r="E7" s="16">
        <v>4</v>
      </c>
      <c r="F7" s="16">
        <v>2</v>
      </c>
    </row>
    <row r="8" spans="1:18" s="14" customFormat="1">
      <c r="A8" s="18" t="s">
        <v>382</v>
      </c>
      <c r="B8" s="19">
        <v>681</v>
      </c>
      <c r="C8" s="19">
        <v>185</v>
      </c>
      <c r="D8" s="20">
        <v>0.2717</v>
      </c>
      <c r="E8" s="19">
        <v>125</v>
      </c>
      <c r="F8" s="19">
        <v>112</v>
      </c>
    </row>
    <row r="9" spans="1:18" s="14" customFormat="1">
      <c r="A9" s="18" t="s">
        <v>383</v>
      </c>
      <c r="B9" s="19">
        <v>1832</v>
      </c>
      <c r="C9" s="19">
        <v>359</v>
      </c>
      <c r="D9" s="20">
        <v>0.19600000000000001</v>
      </c>
      <c r="E9" s="19">
        <v>246</v>
      </c>
      <c r="F9" s="19">
        <v>217</v>
      </c>
    </row>
    <row r="10" spans="1:18" s="14" customFormat="1">
      <c r="A10" s="18" t="s">
        <v>384</v>
      </c>
      <c r="B10" s="19">
        <v>1202</v>
      </c>
      <c r="C10" s="19">
        <v>203</v>
      </c>
      <c r="D10" s="20">
        <v>0.16889999999999999</v>
      </c>
      <c r="E10" s="19">
        <v>140</v>
      </c>
      <c r="F10" s="19">
        <v>142</v>
      </c>
    </row>
    <row r="11" spans="1:18" s="14" customFormat="1">
      <c r="A11" s="18" t="s">
        <v>697</v>
      </c>
      <c r="B11" s="19">
        <v>182</v>
      </c>
      <c r="C11" s="19">
        <v>31</v>
      </c>
      <c r="D11" s="20">
        <v>0.17030000000000001</v>
      </c>
      <c r="E11" s="19">
        <v>23</v>
      </c>
      <c r="F11" s="19">
        <v>20</v>
      </c>
    </row>
    <row r="12" spans="1:18" s="14" customFormat="1">
      <c r="A12" s="18" t="s">
        <v>385</v>
      </c>
      <c r="B12" s="19">
        <v>1043</v>
      </c>
      <c r="C12" s="19">
        <v>201</v>
      </c>
      <c r="D12" s="20">
        <v>0.19270000000000001</v>
      </c>
      <c r="E12" s="19">
        <v>145</v>
      </c>
      <c r="F12" s="19">
        <v>135</v>
      </c>
    </row>
    <row r="13" spans="1:18" s="22" customFormat="1" ht="34.5" customHeight="1">
      <c r="A13" s="25" t="s">
        <v>147</v>
      </c>
      <c r="B13" s="23">
        <f>SUM(B7:B12)</f>
        <v>4957</v>
      </c>
      <c r="C13" s="23">
        <f>SUM(C7:C12)</f>
        <v>983</v>
      </c>
      <c r="D13" s="24">
        <f>C13/B13</f>
        <v>0.19830542666935647</v>
      </c>
      <c r="E13" s="23">
        <f>SUM(E7:E12)</f>
        <v>683</v>
      </c>
      <c r="F13" s="23">
        <f>SUM(F7:F12)</f>
        <v>628</v>
      </c>
    </row>
    <row r="14" spans="1:18" s="22" customFormat="1" ht="34.5" customHeight="1">
      <c r="A14" s="25" t="s">
        <v>16</v>
      </c>
      <c r="B14" s="23">
        <f>SUM(, B13)</f>
        <v>4957</v>
      </c>
      <c r="C14" s="23">
        <f>SUM(, C13)</f>
        <v>983</v>
      </c>
      <c r="D14" s="24">
        <f>C14/B14</f>
        <v>0.19830542666935647</v>
      </c>
      <c r="E14" s="23">
        <f>SUM(, E13)</f>
        <v>683</v>
      </c>
      <c r="F14" s="23">
        <f>SUM(, F13)</f>
        <v>628</v>
      </c>
    </row>
    <row r="15" spans="1:18" s="14" customFormat="1">
      <c r="A15" s="18" t="s">
        <v>17</v>
      </c>
      <c r="B15" s="18">
        <f>SUM(, B14)</f>
        <v>4957</v>
      </c>
      <c r="C15" s="18">
        <f>SUM(, C14)</f>
        <v>983</v>
      </c>
      <c r="D15" s="26">
        <f>C15/B15</f>
        <v>0.19830542666935647</v>
      </c>
      <c r="E15" s="18">
        <f>SUM(, E14)</f>
        <v>683</v>
      </c>
      <c r="F15" s="18">
        <f>SUM(, F14)</f>
        <v>628</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2" manualBreakCount="2">
    <brk id="5" max="1048575" man="1"/>
    <brk id="6" max="1048575" man="1"/>
  </colBreaks>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799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4">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802</v>
      </c>
      <c r="F4" s="47"/>
      <c r="G4" s="47"/>
      <c r="H4" s="47"/>
      <c r="I4" s="47"/>
      <c r="J4" s="47"/>
      <c r="K4" s="47"/>
      <c r="L4" s="47"/>
      <c r="M4" s="47"/>
      <c r="N4" s="47"/>
      <c r="O4" s="47"/>
      <c r="P4" s="47"/>
      <c r="Q4" s="47"/>
    </row>
    <row r="5" spans="1:17" ht="25.5" customHeight="1">
      <c r="E5" s="49" t="s">
        <v>802</v>
      </c>
      <c r="F5" s="49"/>
      <c r="G5" s="49"/>
      <c r="H5" s="49"/>
      <c r="I5" s="49"/>
      <c r="J5" s="49"/>
      <c r="K5" s="49"/>
      <c r="L5" s="49"/>
      <c r="M5" s="49"/>
      <c r="N5" s="49"/>
      <c r="O5" s="49"/>
      <c r="P5" s="49"/>
      <c r="Q5" s="49"/>
    </row>
    <row r="6" spans="1:17" s="12" customFormat="1" ht="150" customHeight="1">
      <c r="B6" s="13" t="s">
        <v>7</v>
      </c>
      <c r="C6" s="13" t="s">
        <v>8</v>
      </c>
      <c r="D6" s="13" t="s">
        <v>9</v>
      </c>
      <c r="E6" s="21" t="s">
        <v>803</v>
      </c>
    </row>
    <row r="7" spans="1:17">
      <c r="A7" s="15" t="s">
        <v>316</v>
      </c>
      <c r="B7" s="16">
        <v>17</v>
      </c>
      <c r="C7" s="16">
        <v>4</v>
      </c>
      <c r="D7" s="17">
        <v>0.23530000000000001</v>
      </c>
      <c r="E7" s="16">
        <v>2</v>
      </c>
    </row>
    <row r="8" spans="1:17" s="14" customFormat="1">
      <c r="A8" s="18" t="s">
        <v>382</v>
      </c>
      <c r="B8" s="19">
        <v>681</v>
      </c>
      <c r="C8" s="19">
        <v>185</v>
      </c>
      <c r="D8" s="20">
        <v>0.2717</v>
      </c>
      <c r="E8" s="19">
        <v>140</v>
      </c>
    </row>
    <row r="9" spans="1:17" s="14" customFormat="1">
      <c r="A9" s="18" t="s">
        <v>383</v>
      </c>
      <c r="B9" s="19">
        <v>1832</v>
      </c>
      <c r="C9" s="19">
        <v>359</v>
      </c>
      <c r="D9" s="20">
        <v>0.19600000000000001</v>
      </c>
      <c r="E9" s="19">
        <v>281</v>
      </c>
    </row>
    <row r="10" spans="1:17" s="14" customFormat="1">
      <c r="A10" s="18" t="s">
        <v>384</v>
      </c>
      <c r="B10" s="19">
        <v>1202</v>
      </c>
      <c r="C10" s="19">
        <v>203</v>
      </c>
      <c r="D10" s="20">
        <v>0.16889999999999999</v>
      </c>
      <c r="E10" s="19">
        <v>162</v>
      </c>
    </row>
    <row r="11" spans="1:17" s="14" customFormat="1">
      <c r="A11" s="18" t="s">
        <v>697</v>
      </c>
      <c r="B11" s="19">
        <v>182</v>
      </c>
      <c r="C11" s="19">
        <v>31</v>
      </c>
      <c r="D11" s="20">
        <v>0.17030000000000001</v>
      </c>
      <c r="E11" s="19">
        <v>19</v>
      </c>
    </row>
    <row r="12" spans="1:17" s="14" customFormat="1">
      <c r="A12" s="18" t="s">
        <v>385</v>
      </c>
      <c r="B12" s="19">
        <v>1043</v>
      </c>
      <c r="C12" s="19">
        <v>201</v>
      </c>
      <c r="D12" s="20">
        <v>0.19270000000000001</v>
      </c>
      <c r="E12" s="19">
        <v>156</v>
      </c>
    </row>
    <row r="13" spans="1:17" s="22" customFormat="1" ht="34.5" customHeight="1">
      <c r="A13" s="25" t="s">
        <v>147</v>
      </c>
      <c r="B13" s="23">
        <f>SUM(B7:B12)</f>
        <v>4957</v>
      </c>
      <c r="C13" s="23">
        <f>SUM(C7:C12)</f>
        <v>983</v>
      </c>
      <c r="D13" s="24">
        <f>C13/B13</f>
        <v>0.19830542666935647</v>
      </c>
      <c r="E13" s="23">
        <f>SUM(E7:E12)</f>
        <v>760</v>
      </c>
    </row>
    <row r="14" spans="1:17" s="22" customFormat="1" ht="34.5" customHeight="1">
      <c r="A14" s="25" t="s">
        <v>16</v>
      </c>
      <c r="B14" s="23">
        <f>SUM(, B13)</f>
        <v>4957</v>
      </c>
      <c r="C14" s="23">
        <f>SUM(, C13)</f>
        <v>983</v>
      </c>
      <c r="D14" s="24">
        <f>C14/B14</f>
        <v>0.19830542666935647</v>
      </c>
      <c r="E14" s="23">
        <f>SUM(, E13)</f>
        <v>760</v>
      </c>
    </row>
    <row r="15" spans="1:17" s="14" customFormat="1">
      <c r="A15" s="18" t="s">
        <v>17</v>
      </c>
      <c r="B15" s="18">
        <f>SUM(, B14)</f>
        <v>4957</v>
      </c>
      <c r="C15" s="18">
        <f>SUM(, C14)</f>
        <v>983</v>
      </c>
      <c r="D15" s="26">
        <f>C15/B15</f>
        <v>0.19830542666935647</v>
      </c>
      <c r="E15" s="18">
        <f>SUM(, E14)</f>
        <v>760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802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6">
    <tabColor rgb="FFFF0000"/>
  </sheetPr>
  <dimension ref="A1:U49"/>
  <sheetViews>
    <sheetView workbookViewId="0">
      <pane xSplit="4" ySplit="6" topLeftCell="E7" activePane="bottomRight" state="frozen"/>
      <selection pane="topRight" activeCell="G1" sqref="G1"/>
      <selection pane="bottomLeft" activeCell="A7" sqref="A7"/>
      <selection pane="bottomRight" activeCell="Q6" sqref="Q6"/>
    </sheetView>
  </sheetViews>
  <sheetFormatPr defaultRowHeight="15"/>
  <cols>
    <col min="1" max="1" width="13.7109375" customWidth="1"/>
    <col min="2" max="3" width="6.7109375" customWidth="1"/>
    <col min="4" max="5" width="7.7109375" customWidth="1"/>
    <col min="6"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804</v>
      </c>
      <c r="F4" s="47"/>
      <c r="G4" s="47"/>
      <c r="H4" s="47"/>
      <c r="I4" s="47"/>
      <c r="J4" s="47"/>
      <c r="K4" s="47"/>
      <c r="L4" s="47"/>
      <c r="M4" s="47"/>
      <c r="N4" s="47"/>
      <c r="O4" s="47"/>
      <c r="P4" s="47"/>
      <c r="Q4" s="47"/>
      <c r="R4" s="47"/>
      <c r="S4" s="47"/>
      <c r="T4" s="47"/>
      <c r="U4" s="47"/>
    </row>
    <row r="5" spans="1:21" ht="25.5" customHeight="1">
      <c r="E5" s="49" t="s">
        <v>804</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805</v>
      </c>
      <c r="F6" s="21" t="s">
        <v>806</v>
      </c>
      <c r="G6" s="21" t="s">
        <v>807</v>
      </c>
      <c r="H6" s="21" t="s">
        <v>808</v>
      </c>
      <c r="I6" s="21" t="s">
        <v>809</v>
      </c>
    </row>
    <row r="7" spans="1:21">
      <c r="A7" s="15" t="s">
        <v>284</v>
      </c>
      <c r="B7" s="16">
        <v>2</v>
      </c>
      <c r="C7" s="16">
        <v>0</v>
      </c>
      <c r="D7" s="17">
        <v>0</v>
      </c>
      <c r="E7" s="16">
        <v>0</v>
      </c>
      <c r="F7" s="16">
        <v>0</v>
      </c>
      <c r="G7" s="16">
        <v>0</v>
      </c>
      <c r="H7" s="16">
        <v>0</v>
      </c>
      <c r="I7" s="16">
        <v>0</v>
      </c>
    </row>
    <row r="8" spans="1:21" s="22" customFormat="1" ht="34.5" customHeight="1">
      <c r="A8" s="25" t="s">
        <v>143</v>
      </c>
      <c r="B8" s="23">
        <f>SUM(B7:B7)</f>
        <v>2</v>
      </c>
      <c r="C8" s="23">
        <f>SUM(C7:C7)</f>
        <v>0</v>
      </c>
      <c r="D8" s="24">
        <f>C8/B8</f>
        <v>0</v>
      </c>
      <c r="E8" s="23">
        <f>SUM(E7:E7)</f>
        <v>0</v>
      </c>
      <c r="F8" s="23">
        <f>SUM(F7:F7)</f>
        <v>0</v>
      </c>
      <c r="G8" s="23">
        <f>SUM(G7:G7)</f>
        <v>0</v>
      </c>
      <c r="H8" s="23">
        <f>SUM(H7:H7)</f>
        <v>0</v>
      </c>
      <c r="I8" s="23">
        <f>SUM(I7:I7)</f>
        <v>0</v>
      </c>
    </row>
    <row r="9" spans="1:21" s="14" customFormat="1">
      <c r="A9" s="18" t="s">
        <v>100</v>
      </c>
      <c r="B9" s="19">
        <v>659</v>
      </c>
      <c r="C9" s="19">
        <v>52</v>
      </c>
      <c r="D9" s="20">
        <v>7.8899999999999998E-2</v>
      </c>
      <c r="E9" s="19">
        <v>21</v>
      </c>
      <c r="F9" s="19">
        <v>14</v>
      </c>
      <c r="G9" s="19">
        <v>23</v>
      </c>
      <c r="H9" s="19">
        <v>21</v>
      </c>
      <c r="I9" s="19">
        <v>23</v>
      </c>
    </row>
    <row r="10" spans="1:21" s="22" customFormat="1" ht="34.5" customHeight="1">
      <c r="A10" s="25" t="s">
        <v>145</v>
      </c>
      <c r="B10" s="23">
        <f>SUM(B9:B9)</f>
        <v>659</v>
      </c>
      <c r="C10" s="23">
        <f>SUM(C9:C9)</f>
        <v>52</v>
      </c>
      <c r="D10" s="24">
        <f>C10/B10</f>
        <v>7.8907435508345974E-2</v>
      </c>
      <c r="E10" s="23">
        <f>SUM(E9:E9)</f>
        <v>21</v>
      </c>
      <c r="F10" s="23">
        <f>SUM(F9:F9)</f>
        <v>14</v>
      </c>
      <c r="G10" s="23">
        <f>SUM(G9:G9)</f>
        <v>23</v>
      </c>
      <c r="H10" s="23">
        <f>SUM(H9:H9)</f>
        <v>21</v>
      </c>
      <c r="I10" s="23">
        <f>SUM(I9:I9)</f>
        <v>23</v>
      </c>
    </row>
    <row r="11" spans="1:21" s="14" customFormat="1">
      <c r="A11" s="18" t="s">
        <v>185</v>
      </c>
      <c r="B11" s="19">
        <v>814</v>
      </c>
      <c r="C11" s="19">
        <v>190</v>
      </c>
      <c r="D11" s="20">
        <v>0.2334</v>
      </c>
      <c r="E11" s="19">
        <v>107</v>
      </c>
      <c r="F11" s="19">
        <v>80</v>
      </c>
      <c r="G11" s="19">
        <v>100</v>
      </c>
      <c r="H11" s="19">
        <v>115</v>
      </c>
      <c r="I11" s="19">
        <v>112</v>
      </c>
    </row>
    <row r="12" spans="1:21" s="14" customFormat="1">
      <c r="A12" s="18" t="s">
        <v>186</v>
      </c>
      <c r="B12" s="19">
        <v>925</v>
      </c>
      <c r="C12" s="19">
        <v>109</v>
      </c>
      <c r="D12" s="20">
        <v>0.1178</v>
      </c>
      <c r="E12" s="19">
        <v>65</v>
      </c>
      <c r="F12" s="19">
        <v>55</v>
      </c>
      <c r="G12" s="19">
        <v>68</v>
      </c>
      <c r="H12" s="19">
        <v>69</v>
      </c>
      <c r="I12" s="19">
        <v>71</v>
      </c>
    </row>
    <row r="13" spans="1:21" s="14" customFormat="1">
      <c r="A13" s="18" t="s">
        <v>187</v>
      </c>
      <c r="B13" s="19">
        <v>1232</v>
      </c>
      <c r="C13" s="19">
        <v>133</v>
      </c>
      <c r="D13" s="20">
        <v>0.108</v>
      </c>
      <c r="E13" s="19">
        <v>84</v>
      </c>
      <c r="F13" s="19">
        <v>55</v>
      </c>
      <c r="G13" s="19">
        <v>87</v>
      </c>
      <c r="H13" s="19">
        <v>79</v>
      </c>
      <c r="I13" s="19">
        <v>77</v>
      </c>
    </row>
    <row r="14" spans="1:21" s="14" customFormat="1">
      <c r="A14" s="18" t="s">
        <v>188</v>
      </c>
      <c r="B14" s="19">
        <v>478</v>
      </c>
      <c r="C14" s="19">
        <v>85</v>
      </c>
      <c r="D14" s="20">
        <v>0.17780000000000001</v>
      </c>
      <c r="E14" s="19">
        <v>45</v>
      </c>
      <c r="F14" s="19">
        <v>50</v>
      </c>
      <c r="G14" s="19">
        <v>49</v>
      </c>
      <c r="H14" s="19">
        <v>53</v>
      </c>
      <c r="I14" s="19">
        <v>45</v>
      </c>
    </row>
    <row r="15" spans="1:21" s="14" customFormat="1">
      <c r="A15" s="18" t="s">
        <v>189</v>
      </c>
      <c r="B15" s="19">
        <v>988</v>
      </c>
      <c r="C15" s="19">
        <v>165</v>
      </c>
      <c r="D15" s="20">
        <v>0.16700000000000001</v>
      </c>
      <c r="E15" s="19">
        <v>94</v>
      </c>
      <c r="F15" s="19">
        <v>78</v>
      </c>
      <c r="G15" s="19">
        <v>100</v>
      </c>
      <c r="H15" s="19">
        <v>87</v>
      </c>
      <c r="I15" s="19">
        <v>93</v>
      </c>
    </row>
    <row r="16" spans="1:21" s="14" customFormat="1">
      <c r="A16" s="18" t="s">
        <v>190</v>
      </c>
      <c r="B16" s="19">
        <v>1001</v>
      </c>
      <c r="C16" s="19">
        <v>157</v>
      </c>
      <c r="D16" s="20">
        <v>0.15679999999999999</v>
      </c>
      <c r="E16" s="19">
        <v>85</v>
      </c>
      <c r="F16" s="19">
        <v>98</v>
      </c>
      <c r="G16" s="19">
        <v>88</v>
      </c>
      <c r="H16" s="19">
        <v>81</v>
      </c>
      <c r="I16" s="19">
        <v>95</v>
      </c>
    </row>
    <row r="17" spans="1:9" s="14" customFormat="1">
      <c r="A17" s="18" t="s">
        <v>191</v>
      </c>
      <c r="B17" s="19">
        <v>1123</v>
      </c>
      <c r="C17" s="19">
        <v>250</v>
      </c>
      <c r="D17" s="20">
        <v>0.22259999999999999</v>
      </c>
      <c r="E17" s="19">
        <v>111</v>
      </c>
      <c r="F17" s="19">
        <v>92</v>
      </c>
      <c r="G17" s="19">
        <v>133</v>
      </c>
      <c r="H17" s="19">
        <v>127</v>
      </c>
      <c r="I17" s="19">
        <v>135</v>
      </c>
    </row>
    <row r="18" spans="1:9" s="14" customFormat="1">
      <c r="A18" s="18" t="s">
        <v>192</v>
      </c>
      <c r="B18" s="19">
        <v>1187</v>
      </c>
      <c r="C18" s="19">
        <v>237</v>
      </c>
      <c r="D18" s="20">
        <v>0.19969999999999999</v>
      </c>
      <c r="E18" s="19">
        <v>138</v>
      </c>
      <c r="F18" s="19">
        <v>97</v>
      </c>
      <c r="G18" s="19">
        <v>142</v>
      </c>
      <c r="H18" s="19">
        <v>124</v>
      </c>
      <c r="I18" s="19">
        <v>144</v>
      </c>
    </row>
    <row r="19" spans="1:9" s="14" customFormat="1">
      <c r="A19" s="18" t="s">
        <v>193</v>
      </c>
      <c r="B19" s="19">
        <v>739</v>
      </c>
      <c r="C19" s="19">
        <v>125</v>
      </c>
      <c r="D19" s="20">
        <v>0.1691</v>
      </c>
      <c r="E19" s="19">
        <v>78</v>
      </c>
      <c r="F19" s="19">
        <v>51</v>
      </c>
      <c r="G19" s="19">
        <v>66</v>
      </c>
      <c r="H19" s="19">
        <v>75</v>
      </c>
      <c r="I19" s="19">
        <v>79</v>
      </c>
    </row>
    <row r="20" spans="1:9" s="14" customFormat="1">
      <c r="A20" s="18" t="s">
        <v>194</v>
      </c>
      <c r="B20" s="19">
        <v>812</v>
      </c>
      <c r="C20" s="19">
        <v>120</v>
      </c>
      <c r="D20" s="20">
        <v>0.14779999999999999</v>
      </c>
      <c r="E20" s="19">
        <v>70</v>
      </c>
      <c r="F20" s="19">
        <v>60</v>
      </c>
      <c r="G20" s="19">
        <v>69</v>
      </c>
      <c r="H20" s="19">
        <v>64</v>
      </c>
      <c r="I20" s="19">
        <v>71</v>
      </c>
    </row>
    <row r="21" spans="1:9" s="14" customFormat="1">
      <c r="A21" s="18" t="s">
        <v>510</v>
      </c>
      <c r="B21" s="19">
        <v>1052</v>
      </c>
      <c r="C21" s="19">
        <v>135</v>
      </c>
      <c r="D21" s="20">
        <v>0.1283</v>
      </c>
      <c r="E21" s="19">
        <v>75</v>
      </c>
      <c r="F21" s="19">
        <v>61</v>
      </c>
      <c r="G21" s="19">
        <v>72</v>
      </c>
      <c r="H21" s="19">
        <v>71</v>
      </c>
      <c r="I21" s="19">
        <v>71</v>
      </c>
    </row>
    <row r="22" spans="1:9" s="14" customFormat="1">
      <c r="A22" s="18" t="s">
        <v>478</v>
      </c>
      <c r="B22" s="19">
        <v>553</v>
      </c>
      <c r="C22" s="19">
        <v>25</v>
      </c>
      <c r="D22" s="20">
        <v>4.5199999999999997E-2</v>
      </c>
      <c r="E22" s="19">
        <v>17</v>
      </c>
      <c r="F22" s="19">
        <v>8</v>
      </c>
      <c r="G22" s="19">
        <v>14</v>
      </c>
      <c r="H22" s="19">
        <v>16</v>
      </c>
      <c r="I22" s="19">
        <v>12</v>
      </c>
    </row>
    <row r="23" spans="1:9" s="14" customFormat="1">
      <c r="A23" s="18" t="s">
        <v>195</v>
      </c>
      <c r="B23" s="19">
        <v>424</v>
      </c>
      <c r="C23" s="19">
        <v>49</v>
      </c>
      <c r="D23" s="20">
        <v>0.11559999999999999</v>
      </c>
      <c r="E23" s="19">
        <v>28</v>
      </c>
      <c r="F23" s="19">
        <v>25</v>
      </c>
      <c r="G23" s="19">
        <v>32</v>
      </c>
      <c r="H23" s="19">
        <v>29</v>
      </c>
      <c r="I23" s="19">
        <v>35</v>
      </c>
    </row>
    <row r="24" spans="1:9" s="14" customFormat="1">
      <c r="A24" s="18" t="s">
        <v>196</v>
      </c>
      <c r="B24" s="19">
        <v>362</v>
      </c>
      <c r="C24" s="19">
        <v>67</v>
      </c>
      <c r="D24" s="20">
        <v>0.18509999999999999</v>
      </c>
      <c r="E24" s="19">
        <v>51</v>
      </c>
      <c r="F24" s="19">
        <v>35</v>
      </c>
      <c r="G24" s="19">
        <v>38</v>
      </c>
      <c r="H24" s="19">
        <v>44</v>
      </c>
      <c r="I24" s="19">
        <v>37</v>
      </c>
    </row>
    <row r="25" spans="1:9" s="14" customFormat="1">
      <c r="A25" s="18" t="s">
        <v>197</v>
      </c>
      <c r="B25" s="19">
        <v>890</v>
      </c>
      <c r="C25" s="19">
        <v>90</v>
      </c>
      <c r="D25" s="20">
        <v>0.1011</v>
      </c>
      <c r="E25" s="19">
        <v>56</v>
      </c>
      <c r="F25" s="19">
        <v>43</v>
      </c>
      <c r="G25" s="19">
        <v>52</v>
      </c>
      <c r="H25" s="19">
        <v>57</v>
      </c>
      <c r="I25" s="19">
        <v>50</v>
      </c>
    </row>
    <row r="26" spans="1:9" s="14" customFormat="1">
      <c r="A26" s="18" t="s">
        <v>198</v>
      </c>
      <c r="B26" s="19">
        <v>1260</v>
      </c>
      <c r="C26" s="19">
        <v>140</v>
      </c>
      <c r="D26" s="20">
        <v>0.1111</v>
      </c>
      <c r="E26" s="19">
        <v>79</v>
      </c>
      <c r="F26" s="19">
        <v>64</v>
      </c>
      <c r="G26" s="19">
        <v>77</v>
      </c>
      <c r="H26" s="19">
        <v>78</v>
      </c>
      <c r="I26" s="19">
        <v>83</v>
      </c>
    </row>
    <row r="27" spans="1:9" s="14" customFormat="1">
      <c r="A27" s="18" t="s">
        <v>479</v>
      </c>
      <c r="B27" s="19">
        <v>934</v>
      </c>
      <c r="C27" s="19">
        <v>110</v>
      </c>
      <c r="D27" s="20">
        <v>0.1178</v>
      </c>
      <c r="E27" s="19">
        <v>60</v>
      </c>
      <c r="F27" s="19">
        <v>60</v>
      </c>
      <c r="G27" s="19">
        <v>68</v>
      </c>
      <c r="H27" s="19">
        <v>69</v>
      </c>
      <c r="I27" s="19">
        <v>63</v>
      </c>
    </row>
    <row r="28" spans="1:9" s="14" customFormat="1">
      <c r="A28" s="18" t="s">
        <v>199</v>
      </c>
      <c r="B28" s="19">
        <v>1057</v>
      </c>
      <c r="C28" s="19">
        <v>178</v>
      </c>
      <c r="D28" s="20">
        <v>0.16839999999999999</v>
      </c>
      <c r="E28" s="19">
        <v>102</v>
      </c>
      <c r="F28" s="19">
        <v>82</v>
      </c>
      <c r="G28" s="19">
        <v>105</v>
      </c>
      <c r="H28" s="19">
        <v>111</v>
      </c>
      <c r="I28" s="19">
        <v>123</v>
      </c>
    </row>
    <row r="29" spans="1:9" s="14" customFormat="1">
      <c r="A29" s="18" t="s">
        <v>200</v>
      </c>
      <c r="B29" s="19">
        <v>749</v>
      </c>
      <c r="C29" s="19">
        <v>64</v>
      </c>
      <c r="D29" s="20">
        <v>8.5400000000000004E-2</v>
      </c>
      <c r="E29" s="19">
        <v>33</v>
      </c>
      <c r="F29" s="19">
        <v>38</v>
      </c>
      <c r="G29" s="19">
        <v>34</v>
      </c>
      <c r="H29" s="19">
        <v>40</v>
      </c>
      <c r="I29" s="19">
        <v>27</v>
      </c>
    </row>
    <row r="30" spans="1:9" s="14" customFormat="1">
      <c r="A30" s="18" t="s">
        <v>201</v>
      </c>
      <c r="B30" s="19">
        <v>947</v>
      </c>
      <c r="C30" s="19">
        <v>58</v>
      </c>
      <c r="D30" s="20">
        <v>6.1199999999999997E-2</v>
      </c>
      <c r="E30" s="19">
        <v>34</v>
      </c>
      <c r="F30" s="19">
        <v>39</v>
      </c>
      <c r="G30" s="19">
        <v>32</v>
      </c>
      <c r="H30" s="19">
        <v>31</v>
      </c>
      <c r="I30" s="19">
        <v>38</v>
      </c>
    </row>
    <row r="31" spans="1:9" s="14" customFormat="1">
      <c r="A31" s="18" t="s">
        <v>202</v>
      </c>
      <c r="B31" s="19">
        <v>1794</v>
      </c>
      <c r="C31" s="19">
        <v>239</v>
      </c>
      <c r="D31" s="20">
        <v>0.13320000000000001</v>
      </c>
      <c r="E31" s="19">
        <v>127</v>
      </c>
      <c r="F31" s="19">
        <v>96</v>
      </c>
      <c r="G31" s="19">
        <v>130</v>
      </c>
      <c r="H31" s="19">
        <v>173</v>
      </c>
      <c r="I31" s="19">
        <v>142</v>
      </c>
    </row>
    <row r="32" spans="1:9" s="14" customFormat="1">
      <c r="A32" s="18" t="s">
        <v>203</v>
      </c>
      <c r="B32" s="19">
        <v>1067</v>
      </c>
      <c r="C32" s="19">
        <v>150</v>
      </c>
      <c r="D32" s="20">
        <v>0.1406</v>
      </c>
      <c r="E32" s="19">
        <v>83</v>
      </c>
      <c r="F32" s="19">
        <v>64</v>
      </c>
      <c r="G32" s="19">
        <v>97</v>
      </c>
      <c r="H32" s="19">
        <v>90</v>
      </c>
      <c r="I32" s="19">
        <v>86</v>
      </c>
    </row>
    <row r="33" spans="1:9" s="14" customFormat="1">
      <c r="A33" s="18" t="s">
        <v>204</v>
      </c>
      <c r="B33" s="19">
        <v>513</v>
      </c>
      <c r="C33" s="19">
        <v>58</v>
      </c>
      <c r="D33" s="20">
        <v>0.11310000000000001</v>
      </c>
      <c r="E33" s="19">
        <v>33</v>
      </c>
      <c r="F33" s="19">
        <v>28</v>
      </c>
      <c r="G33" s="19">
        <v>34</v>
      </c>
      <c r="H33" s="19">
        <v>36</v>
      </c>
      <c r="I33" s="19">
        <v>40</v>
      </c>
    </row>
    <row r="34" spans="1:9" s="14" customFormat="1">
      <c r="A34" s="18" t="s">
        <v>480</v>
      </c>
      <c r="B34" s="19">
        <v>2076</v>
      </c>
      <c r="C34" s="19">
        <v>238</v>
      </c>
      <c r="D34" s="20">
        <v>0.11459999999999999</v>
      </c>
      <c r="E34" s="19">
        <v>142</v>
      </c>
      <c r="F34" s="19">
        <v>94</v>
      </c>
      <c r="G34" s="19">
        <v>117</v>
      </c>
      <c r="H34" s="19">
        <v>115</v>
      </c>
      <c r="I34" s="19">
        <v>128</v>
      </c>
    </row>
    <row r="35" spans="1:9" s="14" customFormat="1">
      <c r="A35" s="18" t="s">
        <v>205</v>
      </c>
      <c r="B35" s="19">
        <v>1082</v>
      </c>
      <c r="C35" s="19">
        <v>99</v>
      </c>
      <c r="D35" s="20">
        <v>9.1499999999999998E-2</v>
      </c>
      <c r="E35" s="19">
        <v>58</v>
      </c>
      <c r="F35" s="19">
        <v>59</v>
      </c>
      <c r="G35" s="19">
        <v>66</v>
      </c>
      <c r="H35" s="19">
        <v>54</v>
      </c>
      <c r="I35" s="19">
        <v>68</v>
      </c>
    </row>
    <row r="36" spans="1:9" s="14" customFormat="1">
      <c r="A36" s="18" t="s">
        <v>206</v>
      </c>
      <c r="B36" s="19">
        <v>1267</v>
      </c>
      <c r="C36" s="19">
        <v>177</v>
      </c>
      <c r="D36" s="20">
        <v>0.13969999999999999</v>
      </c>
      <c r="E36" s="19">
        <v>106</v>
      </c>
      <c r="F36" s="19">
        <v>73</v>
      </c>
      <c r="G36" s="19">
        <v>110</v>
      </c>
      <c r="H36" s="19">
        <v>97</v>
      </c>
      <c r="I36" s="19">
        <v>109</v>
      </c>
    </row>
    <row r="37" spans="1:9" s="14" customFormat="1">
      <c r="A37" s="18" t="s">
        <v>207</v>
      </c>
      <c r="B37" s="19">
        <v>1290</v>
      </c>
      <c r="C37" s="19">
        <v>177</v>
      </c>
      <c r="D37" s="20">
        <v>0.13719999999999999</v>
      </c>
      <c r="E37" s="19">
        <v>101</v>
      </c>
      <c r="F37" s="19">
        <v>77</v>
      </c>
      <c r="G37" s="19">
        <v>108</v>
      </c>
      <c r="H37" s="19">
        <v>101</v>
      </c>
      <c r="I37" s="19">
        <v>125</v>
      </c>
    </row>
    <row r="38" spans="1:9" s="14" customFormat="1">
      <c r="A38" s="18" t="s">
        <v>208</v>
      </c>
      <c r="B38" s="19">
        <v>992</v>
      </c>
      <c r="C38" s="19">
        <v>155</v>
      </c>
      <c r="D38" s="20">
        <v>0.15629999999999999</v>
      </c>
      <c r="E38" s="19">
        <v>85</v>
      </c>
      <c r="F38" s="19">
        <v>63</v>
      </c>
      <c r="G38" s="19">
        <v>93</v>
      </c>
      <c r="H38" s="19">
        <v>95</v>
      </c>
      <c r="I38" s="19">
        <v>109</v>
      </c>
    </row>
    <row r="39" spans="1:9" s="14" customFormat="1">
      <c r="A39" s="18" t="s">
        <v>481</v>
      </c>
      <c r="B39" s="19">
        <v>1012</v>
      </c>
      <c r="C39" s="19">
        <v>108</v>
      </c>
      <c r="D39" s="20">
        <v>0.1067</v>
      </c>
      <c r="E39" s="19">
        <v>56</v>
      </c>
      <c r="F39" s="19">
        <v>41</v>
      </c>
      <c r="G39" s="19">
        <v>61</v>
      </c>
      <c r="H39" s="19">
        <v>56</v>
      </c>
      <c r="I39" s="19">
        <v>50</v>
      </c>
    </row>
    <row r="40" spans="1:9" s="14" customFormat="1">
      <c r="A40" s="18" t="s">
        <v>718</v>
      </c>
      <c r="B40" s="19">
        <v>1085</v>
      </c>
      <c r="C40" s="19">
        <v>164</v>
      </c>
      <c r="D40" s="20">
        <v>0.1512</v>
      </c>
      <c r="E40" s="19">
        <v>95</v>
      </c>
      <c r="F40" s="19">
        <v>79</v>
      </c>
      <c r="G40" s="19">
        <v>94</v>
      </c>
      <c r="H40" s="19">
        <v>95</v>
      </c>
      <c r="I40" s="19">
        <v>96</v>
      </c>
    </row>
    <row r="41" spans="1:9" s="14" customFormat="1">
      <c r="A41" s="18" t="s">
        <v>209</v>
      </c>
      <c r="B41" s="19">
        <v>1461</v>
      </c>
      <c r="C41" s="19">
        <v>149</v>
      </c>
      <c r="D41" s="20">
        <v>0.10199999999999999</v>
      </c>
      <c r="E41" s="19">
        <v>88</v>
      </c>
      <c r="F41" s="19">
        <v>72</v>
      </c>
      <c r="G41" s="19">
        <v>87</v>
      </c>
      <c r="H41" s="19">
        <v>81</v>
      </c>
      <c r="I41" s="19">
        <v>88</v>
      </c>
    </row>
    <row r="42" spans="1:9" s="14" customFormat="1">
      <c r="A42" s="18" t="s">
        <v>210</v>
      </c>
      <c r="B42" s="19">
        <v>865</v>
      </c>
      <c r="C42" s="19">
        <v>78</v>
      </c>
      <c r="D42" s="20">
        <v>9.0200000000000002E-2</v>
      </c>
      <c r="E42" s="19">
        <v>42</v>
      </c>
      <c r="F42" s="19">
        <v>36</v>
      </c>
      <c r="G42" s="19">
        <v>45</v>
      </c>
      <c r="H42" s="19">
        <v>48</v>
      </c>
      <c r="I42" s="19">
        <v>49</v>
      </c>
    </row>
    <row r="43" spans="1:9" s="14" customFormat="1">
      <c r="A43" s="18" t="s">
        <v>482</v>
      </c>
      <c r="B43" s="19">
        <v>944</v>
      </c>
      <c r="C43" s="19">
        <v>106</v>
      </c>
      <c r="D43" s="20">
        <v>0.1123</v>
      </c>
      <c r="E43" s="19">
        <v>53</v>
      </c>
      <c r="F43" s="19">
        <v>48</v>
      </c>
      <c r="G43" s="19">
        <v>53</v>
      </c>
      <c r="H43" s="19">
        <v>51</v>
      </c>
      <c r="I43" s="19">
        <v>54</v>
      </c>
    </row>
    <row r="44" spans="1:9" s="14" customFormat="1">
      <c r="A44" s="18" t="s">
        <v>211</v>
      </c>
      <c r="B44" s="19">
        <v>1205</v>
      </c>
      <c r="C44" s="19">
        <v>110</v>
      </c>
      <c r="D44" s="20">
        <v>9.1300000000000006E-2</v>
      </c>
      <c r="E44" s="19">
        <v>56</v>
      </c>
      <c r="F44" s="19">
        <v>55</v>
      </c>
      <c r="G44" s="19">
        <v>60</v>
      </c>
      <c r="H44" s="19">
        <v>70</v>
      </c>
      <c r="I44" s="19">
        <v>57</v>
      </c>
    </row>
    <row r="45" spans="1:9" s="22" customFormat="1" ht="34.5" customHeight="1">
      <c r="A45" s="25" t="s">
        <v>214</v>
      </c>
      <c r="B45" s="23">
        <f>SUM(B11:B44)</f>
        <v>34180</v>
      </c>
      <c r="C45" s="23">
        <f>SUM(C11:C44)</f>
        <v>4495</v>
      </c>
      <c r="D45" s="24">
        <f>C45/B45</f>
        <v>0.13150965476887069</v>
      </c>
      <c r="E45" s="23">
        <f>SUM(E11:E44)</f>
        <v>2537</v>
      </c>
      <c r="F45" s="23">
        <f>SUM(F11:F44)</f>
        <v>2056</v>
      </c>
      <c r="G45" s="23">
        <f>SUM(G11:G44)</f>
        <v>2581</v>
      </c>
      <c r="H45" s="23">
        <f>SUM(H11:H44)</f>
        <v>2582</v>
      </c>
      <c r="I45" s="23">
        <f>SUM(I11:I44)</f>
        <v>2662</v>
      </c>
    </row>
    <row r="46" spans="1:9" s="22" customFormat="1" ht="34.5" customHeight="1">
      <c r="A46" s="25" t="s">
        <v>16</v>
      </c>
      <c r="B46" s="23">
        <f>SUM(, B8, B10, B45)</f>
        <v>34841</v>
      </c>
      <c r="C46" s="23">
        <f>SUM(, C8, C10, C45)</f>
        <v>4547</v>
      </c>
      <c r="D46" s="24">
        <f>C46/B46</f>
        <v>0.13050716110329783</v>
      </c>
      <c r="E46" s="23">
        <f>SUM(, E8, E10, E45)</f>
        <v>2558</v>
      </c>
      <c r="F46" s="23">
        <f>SUM(, F8, F10, F45)</f>
        <v>2070</v>
      </c>
      <c r="G46" s="23">
        <f>SUM(, G8, G10, G45)</f>
        <v>2604</v>
      </c>
      <c r="H46" s="23">
        <f>SUM(, H8, H10, H45)</f>
        <v>2603</v>
      </c>
      <c r="I46" s="23">
        <f>SUM(, I8, I10, I45)</f>
        <v>2685</v>
      </c>
    </row>
    <row r="47" spans="1:9" s="22" customFormat="1">
      <c r="A47" s="23" t="s">
        <v>17</v>
      </c>
      <c r="B47" s="23">
        <f>SUM(, B46)</f>
        <v>34841</v>
      </c>
      <c r="C47" s="23">
        <f>SUM(, C46)</f>
        <v>4547</v>
      </c>
      <c r="D47" s="24">
        <f>C47/B47</f>
        <v>0.13050716110329783</v>
      </c>
      <c r="E47" s="23">
        <f>SUM(, E46)</f>
        <v>2558</v>
      </c>
      <c r="F47" s="23">
        <f>SUM(, F46)</f>
        <v>2070</v>
      </c>
      <c r="G47" s="23">
        <f>SUM(, G46)</f>
        <v>2604</v>
      </c>
      <c r="H47" s="23">
        <f>SUM(, H46)</f>
        <v>2603</v>
      </c>
      <c r="I47" s="23">
        <f>SUM(, I46)</f>
        <v>2685</v>
      </c>
    </row>
    <row r="48" spans="1:9" s="22" customFormat="1" ht="23.25">
      <c r="A48" s="25" t="s">
        <v>1147</v>
      </c>
      <c r="B48" s="23">
        <v>412</v>
      </c>
      <c r="C48" s="23">
        <v>25</v>
      </c>
      <c r="D48" s="24">
        <v>6.0699999999999997E-2</v>
      </c>
      <c r="E48" s="23">
        <v>19</v>
      </c>
      <c r="F48" s="23">
        <v>7</v>
      </c>
      <c r="G48" s="23">
        <v>19</v>
      </c>
      <c r="H48" s="23">
        <v>18</v>
      </c>
      <c r="I48" s="23">
        <v>15</v>
      </c>
    </row>
    <row r="49" spans="1:9" s="22" customFormat="1">
      <c r="A49" s="36" t="s">
        <v>1148</v>
      </c>
      <c r="B49" s="36">
        <f>SUM(B47:B48)</f>
        <v>35253</v>
      </c>
      <c r="C49" s="36">
        <f>SUM(C47:C48)</f>
        <v>4572</v>
      </c>
      <c r="D49" s="32">
        <v>0.12970000000000001</v>
      </c>
      <c r="E49" s="36">
        <f>SUM(E47:E48)</f>
        <v>2577</v>
      </c>
      <c r="F49" s="36">
        <f>SUM(F47:F48)</f>
        <v>2077</v>
      </c>
      <c r="G49" s="36">
        <f>SUM(G47:G48)</f>
        <v>2623</v>
      </c>
      <c r="H49" s="36">
        <f>SUM(H47:H48)</f>
        <v>2621</v>
      </c>
      <c r="I49" s="36">
        <f>SUM(I47:I48)</f>
        <v>2700</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5" manualBreakCount="5">
    <brk id="8" max="16383" man="1"/>
    <brk id="10" max="16383" man="1"/>
    <brk id="45" max="16383" man="1"/>
    <brk id="46" max="16383" man="1"/>
    <brk id="47" max="16383" man="1"/>
  </rowBreaks>
  <colBreaks count="5" manualBreakCount="5">
    <brk id="5" max="1048575" man="1"/>
    <brk id="6" max="1048575" man="1"/>
    <brk id="7" max="1048575" man="1"/>
    <brk id="8" max="1048575" man="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00FF"/>
  </sheetPr>
  <dimension ref="A1:R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176</v>
      </c>
      <c r="F4" s="47"/>
      <c r="G4" s="47"/>
      <c r="H4" s="47"/>
      <c r="I4" s="47"/>
      <c r="J4" s="47"/>
      <c r="K4" s="47"/>
      <c r="L4" s="47"/>
      <c r="M4" s="47"/>
      <c r="N4" s="47"/>
      <c r="O4" s="47"/>
      <c r="P4" s="47"/>
      <c r="Q4" s="47"/>
      <c r="R4" s="47"/>
    </row>
    <row r="5" spans="1:18" ht="25.5" customHeight="1">
      <c r="E5" s="49" t="s">
        <v>176</v>
      </c>
      <c r="F5" s="49"/>
      <c r="G5" s="49"/>
      <c r="H5" s="49"/>
      <c r="I5" s="49"/>
      <c r="J5" s="49"/>
      <c r="K5" s="49"/>
      <c r="L5" s="49"/>
      <c r="M5" s="49"/>
      <c r="N5" s="49"/>
      <c r="O5" s="49"/>
      <c r="P5" s="49"/>
      <c r="Q5" s="49"/>
      <c r="R5" s="49"/>
    </row>
    <row r="6" spans="1:18" s="12" customFormat="1" ht="150" customHeight="1">
      <c r="B6" s="13" t="s">
        <v>7</v>
      </c>
      <c r="C6" s="13" t="s">
        <v>8</v>
      </c>
      <c r="D6" s="13" t="s">
        <v>9</v>
      </c>
      <c r="E6" s="21" t="s">
        <v>177</v>
      </c>
      <c r="F6" s="21" t="s">
        <v>178</v>
      </c>
    </row>
    <row r="7" spans="1:18">
      <c r="A7" s="15" t="s">
        <v>156</v>
      </c>
      <c r="B7" s="16">
        <v>202</v>
      </c>
      <c r="C7" s="16">
        <v>63</v>
      </c>
      <c r="D7" s="17">
        <v>0.31190000000000001</v>
      </c>
      <c r="E7" s="16">
        <v>20</v>
      </c>
      <c r="F7" s="16">
        <v>37</v>
      </c>
    </row>
    <row r="8" spans="1:18" s="14" customFormat="1">
      <c r="A8" s="18" t="s">
        <v>158</v>
      </c>
      <c r="B8" s="19">
        <v>825</v>
      </c>
      <c r="C8" s="19">
        <v>327</v>
      </c>
      <c r="D8" s="20">
        <v>0.39639999999999997</v>
      </c>
      <c r="E8" s="19">
        <v>138</v>
      </c>
      <c r="F8" s="19">
        <v>161</v>
      </c>
    </row>
    <row r="9" spans="1:18" s="14" customFormat="1">
      <c r="A9" s="18" t="s">
        <v>159</v>
      </c>
      <c r="B9" s="19">
        <v>666</v>
      </c>
      <c r="C9" s="19">
        <v>210</v>
      </c>
      <c r="D9" s="20">
        <v>0.31530000000000002</v>
      </c>
      <c r="E9" s="19">
        <v>60</v>
      </c>
      <c r="F9" s="19">
        <v>125</v>
      </c>
    </row>
    <row r="10" spans="1:18" s="14" customFormat="1">
      <c r="A10" s="18" t="s">
        <v>161</v>
      </c>
      <c r="B10" s="19">
        <v>1012</v>
      </c>
      <c r="C10" s="19">
        <v>404</v>
      </c>
      <c r="D10" s="20">
        <v>0.3992</v>
      </c>
      <c r="E10" s="19">
        <v>146</v>
      </c>
      <c r="F10" s="19">
        <v>228</v>
      </c>
    </row>
    <row r="11" spans="1:18" s="22" customFormat="1" ht="34.5" customHeight="1">
      <c r="A11" s="25" t="s">
        <v>50</v>
      </c>
      <c r="B11" s="23">
        <f>SUM(B7:B10)</f>
        <v>2705</v>
      </c>
      <c r="C11" s="23">
        <f>SUM(C7:C10)</f>
        <v>1004</v>
      </c>
      <c r="D11" s="24">
        <f>C11/B11</f>
        <v>0.3711645101663586</v>
      </c>
      <c r="E11" s="23">
        <f>SUM(E7:E10)</f>
        <v>364</v>
      </c>
      <c r="F11" s="23">
        <f>SUM(F7:F10)</f>
        <v>551</v>
      </c>
    </row>
    <row r="12" spans="1:18" s="22" customFormat="1" ht="34.5" customHeight="1">
      <c r="A12" s="25" t="s">
        <v>16</v>
      </c>
      <c r="B12" s="23">
        <f>SUM(, B11)</f>
        <v>2705</v>
      </c>
      <c r="C12" s="23">
        <f>SUM(, C11)</f>
        <v>1004</v>
      </c>
      <c r="D12" s="24">
        <f>C12/B12</f>
        <v>0.3711645101663586</v>
      </c>
      <c r="E12" s="23">
        <f>SUM(, E11)</f>
        <v>364</v>
      </c>
      <c r="F12" s="23">
        <f>SUM(, F11)</f>
        <v>551</v>
      </c>
    </row>
    <row r="13" spans="1:18" s="14" customFormat="1">
      <c r="A13" s="18" t="s">
        <v>17</v>
      </c>
      <c r="B13" s="18">
        <f>SUM(, B12)</f>
        <v>2705</v>
      </c>
      <c r="C13" s="18">
        <f>SUM(, C12)</f>
        <v>1004</v>
      </c>
      <c r="D13" s="26">
        <f>C13/B13</f>
        <v>0.3711645101663586</v>
      </c>
      <c r="E13" s="18">
        <f>SUM(, E12)</f>
        <v>364</v>
      </c>
      <c r="F13" s="18">
        <f>SUM(, F12)</f>
        <v>551</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2" manualBreakCount="2">
    <brk id="5" max="1048575" man="1"/>
    <brk id="6" max="1048575" man="1"/>
  </colBreaks>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804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8">
    <tabColor rgb="FFFFFF00"/>
  </sheetPr>
  <dimension ref="A1:R25"/>
  <sheetViews>
    <sheetView workbookViewId="0">
      <pane xSplit="4" ySplit="6" topLeftCell="E7" activePane="bottomRight" state="frozen"/>
      <selection pane="topRight" activeCell="G1" sqref="G1"/>
      <selection pane="bottomLeft" activeCell="A7" sqref="A7"/>
      <selection pane="bottomRight" activeCell="Q6" sqref="Q6"/>
    </sheetView>
  </sheetViews>
  <sheetFormatPr defaultRowHeight="15"/>
  <cols>
    <col min="1" max="1" width="13.7109375" customWidth="1"/>
    <col min="2" max="3" width="6.7109375" customWidth="1"/>
    <col min="4" max="4" width="7.855468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810</v>
      </c>
      <c r="F4" s="47"/>
      <c r="G4" s="47"/>
      <c r="H4" s="47"/>
      <c r="I4" s="47"/>
      <c r="J4" s="47"/>
      <c r="K4" s="47"/>
      <c r="L4" s="47"/>
      <c r="M4" s="47"/>
      <c r="N4" s="47"/>
      <c r="O4" s="47"/>
      <c r="P4" s="47"/>
      <c r="Q4" s="47"/>
      <c r="R4" s="47"/>
    </row>
    <row r="5" spans="1:18" ht="25.5" customHeight="1">
      <c r="E5" s="49" t="s">
        <v>810</v>
      </c>
      <c r="F5" s="49"/>
      <c r="G5" s="49"/>
      <c r="H5" s="49"/>
      <c r="I5" s="49"/>
      <c r="J5" s="49"/>
      <c r="K5" s="49"/>
      <c r="L5" s="49"/>
      <c r="M5" s="49"/>
      <c r="N5" s="49"/>
      <c r="O5" s="49"/>
      <c r="P5" s="49"/>
      <c r="Q5" s="49"/>
      <c r="R5" s="49"/>
    </row>
    <row r="6" spans="1:18" s="12" customFormat="1" ht="150" customHeight="1">
      <c r="B6" s="13" t="s">
        <v>7</v>
      </c>
      <c r="C6" s="13" t="s">
        <v>8</v>
      </c>
      <c r="D6" s="13" t="s">
        <v>9</v>
      </c>
      <c r="E6" s="21" t="s">
        <v>811</v>
      </c>
      <c r="F6" s="21" t="s">
        <v>812</v>
      </c>
    </row>
    <row r="7" spans="1:18">
      <c r="A7" s="15" t="s">
        <v>443</v>
      </c>
      <c r="B7" s="16">
        <v>49</v>
      </c>
      <c r="C7" s="16">
        <v>5</v>
      </c>
      <c r="D7" s="17">
        <v>0.10199999999999999</v>
      </c>
      <c r="E7" s="16">
        <v>4</v>
      </c>
      <c r="F7" s="16">
        <v>2</v>
      </c>
    </row>
    <row r="8" spans="1:18" s="22" customFormat="1" ht="34.5" customHeight="1">
      <c r="A8" s="25" t="s">
        <v>340</v>
      </c>
      <c r="B8" s="23">
        <f>SUM(B7:B7)</f>
        <v>49</v>
      </c>
      <c r="C8" s="23">
        <f>SUM(C7:C7)</f>
        <v>5</v>
      </c>
      <c r="D8" s="24">
        <f>C8/B8</f>
        <v>0.10204081632653061</v>
      </c>
      <c r="E8" s="23">
        <f>SUM(E7:E7)</f>
        <v>4</v>
      </c>
      <c r="F8" s="23">
        <f>SUM(F7:F7)</f>
        <v>2</v>
      </c>
    </row>
    <row r="9" spans="1:18" s="14" customFormat="1">
      <c r="A9" s="18" t="s">
        <v>493</v>
      </c>
      <c r="B9" s="19">
        <v>796</v>
      </c>
      <c r="C9" s="19">
        <v>124</v>
      </c>
      <c r="D9" s="20">
        <v>0.15579999999999999</v>
      </c>
      <c r="E9" s="19">
        <v>81</v>
      </c>
      <c r="F9" s="19">
        <v>74</v>
      </c>
    </row>
    <row r="10" spans="1:18" s="14" customFormat="1">
      <c r="A10" s="18" t="s">
        <v>11</v>
      </c>
      <c r="B10" s="19">
        <v>1345</v>
      </c>
      <c r="C10" s="19">
        <v>212</v>
      </c>
      <c r="D10" s="20">
        <v>0.15759999999999999</v>
      </c>
      <c r="E10" s="19">
        <v>146</v>
      </c>
      <c r="F10" s="19">
        <v>155</v>
      </c>
    </row>
    <row r="11" spans="1:18" s="14" customFormat="1">
      <c r="A11" s="18" t="s">
        <v>494</v>
      </c>
      <c r="B11" s="19">
        <v>993</v>
      </c>
      <c r="C11" s="19">
        <v>152</v>
      </c>
      <c r="D11" s="20">
        <v>0.15310000000000001</v>
      </c>
      <c r="E11" s="19">
        <v>112</v>
      </c>
      <c r="F11" s="19">
        <v>117</v>
      </c>
    </row>
    <row r="12" spans="1:18" s="14" customFormat="1">
      <c r="A12" s="18" t="s">
        <v>495</v>
      </c>
      <c r="B12" s="19">
        <v>1325</v>
      </c>
      <c r="C12" s="19">
        <v>167</v>
      </c>
      <c r="D12" s="20">
        <v>0.126</v>
      </c>
      <c r="E12" s="19">
        <v>120</v>
      </c>
      <c r="F12" s="19">
        <v>124</v>
      </c>
    </row>
    <row r="13" spans="1:18" s="14" customFormat="1">
      <c r="A13" s="18" t="s">
        <v>496</v>
      </c>
      <c r="B13" s="19">
        <v>2415</v>
      </c>
      <c r="C13" s="19">
        <v>290</v>
      </c>
      <c r="D13" s="20">
        <v>0.1201</v>
      </c>
      <c r="E13" s="19">
        <v>200</v>
      </c>
      <c r="F13" s="19">
        <v>203</v>
      </c>
    </row>
    <row r="14" spans="1:18" s="14" customFormat="1">
      <c r="A14" s="18" t="s">
        <v>444</v>
      </c>
      <c r="B14" s="19">
        <v>2340</v>
      </c>
      <c r="C14" s="19">
        <v>273</v>
      </c>
      <c r="D14" s="20">
        <v>0.1167</v>
      </c>
      <c r="E14" s="19">
        <v>180</v>
      </c>
      <c r="F14" s="19">
        <v>183</v>
      </c>
    </row>
    <row r="15" spans="1:18" s="22" customFormat="1" ht="34.5" customHeight="1">
      <c r="A15" s="25" t="s">
        <v>15</v>
      </c>
      <c r="B15" s="23">
        <f>SUM(B9:B14)</f>
        <v>9214</v>
      </c>
      <c r="C15" s="23">
        <f>SUM(C9:C14)</f>
        <v>1218</v>
      </c>
      <c r="D15" s="24">
        <f>C15/B15</f>
        <v>0.13219014543086607</v>
      </c>
      <c r="E15" s="23">
        <f>SUM(E9:E14)</f>
        <v>839</v>
      </c>
      <c r="F15" s="23">
        <f>SUM(F9:F14)</f>
        <v>856</v>
      </c>
    </row>
    <row r="16" spans="1:18" s="22" customFormat="1" ht="34.5" customHeight="1">
      <c r="A16" s="25" t="s">
        <v>16</v>
      </c>
      <c r="B16" s="23">
        <f>SUM(, B8, B15)</f>
        <v>9263</v>
      </c>
      <c r="C16" s="23">
        <f>SUM(, C8, C15)</f>
        <v>1223</v>
      </c>
      <c r="D16" s="24">
        <f>C16/B16</f>
        <v>0.13203065961351615</v>
      </c>
      <c r="E16" s="23">
        <f>SUM(, E8, E15)</f>
        <v>843</v>
      </c>
      <c r="F16" s="23">
        <f>SUM(, F8, F15)</f>
        <v>858</v>
      </c>
    </row>
    <row r="17" spans="1:6" s="14" customFormat="1">
      <c r="A17" s="18" t="s">
        <v>17</v>
      </c>
      <c r="B17" s="18">
        <f>SUM(, B16)</f>
        <v>9263</v>
      </c>
      <c r="C17" s="18">
        <f>SUM(, C16)</f>
        <v>1223</v>
      </c>
      <c r="D17" s="26">
        <f>C17/B17</f>
        <v>0.13203065961351615</v>
      </c>
      <c r="E17" s="18">
        <f>SUM(, E16)</f>
        <v>843</v>
      </c>
      <c r="F17" s="18">
        <f>SUM(, F16)</f>
        <v>858</v>
      </c>
    </row>
    <row r="18" spans="1:6" s="22" customFormat="1">
      <c r="A18" s="28" t="s">
        <v>1069</v>
      </c>
      <c r="B18" s="23">
        <v>702</v>
      </c>
      <c r="C18" s="23">
        <v>190</v>
      </c>
      <c r="D18" s="24">
        <v>0.2707</v>
      </c>
      <c r="E18" s="23">
        <v>118</v>
      </c>
      <c r="F18" s="23">
        <v>100</v>
      </c>
    </row>
    <row r="19" spans="1:6" s="22" customFormat="1">
      <c r="A19" s="28" t="s">
        <v>1064</v>
      </c>
      <c r="B19" s="23">
        <f>SUM(B17:B18)</f>
        <v>9965</v>
      </c>
      <c r="C19" s="23">
        <f>SUM(C17:C18)</f>
        <v>1413</v>
      </c>
      <c r="D19" s="24">
        <v>0.14180000000000001</v>
      </c>
      <c r="E19" s="23">
        <f>SUM(E17:E18)</f>
        <v>961</v>
      </c>
      <c r="F19" s="23">
        <f>SUM(F17:F18)</f>
        <v>958</v>
      </c>
    </row>
    <row r="20" spans="1:6" s="22" customFormat="1">
      <c r="A20" s="36" t="s">
        <v>1070</v>
      </c>
    </row>
    <row r="21" spans="1:6" s="22" customFormat="1">
      <c r="A21" s="23" t="s">
        <v>1113</v>
      </c>
      <c r="B21" s="23">
        <v>288</v>
      </c>
      <c r="C21" s="23">
        <v>83</v>
      </c>
      <c r="D21" s="24">
        <v>0.28820000000000001</v>
      </c>
      <c r="E21" s="23">
        <v>53</v>
      </c>
      <c r="F21" s="23">
        <v>41</v>
      </c>
    </row>
    <row r="22" spans="1:6" s="22" customFormat="1">
      <c r="A22" s="23" t="s">
        <v>1114</v>
      </c>
      <c r="B22" s="23">
        <v>147</v>
      </c>
      <c r="C22" s="23">
        <v>51</v>
      </c>
      <c r="D22" s="24">
        <v>0.34689999999999999</v>
      </c>
      <c r="E22" s="23">
        <v>32</v>
      </c>
      <c r="F22" s="23">
        <v>27</v>
      </c>
    </row>
    <row r="23" spans="1:6" s="22" customFormat="1">
      <c r="A23" s="23" t="s">
        <v>1115</v>
      </c>
      <c r="B23" s="23">
        <v>3</v>
      </c>
      <c r="C23" s="23">
        <v>0</v>
      </c>
      <c r="D23" s="24">
        <v>0</v>
      </c>
      <c r="E23" s="23">
        <v>0</v>
      </c>
      <c r="F23" s="23">
        <v>0</v>
      </c>
    </row>
    <row r="24" spans="1:6" s="22" customFormat="1">
      <c r="A24" s="23" t="s">
        <v>1116</v>
      </c>
      <c r="B24" s="23">
        <v>264</v>
      </c>
      <c r="C24" s="23">
        <v>56</v>
      </c>
      <c r="D24" s="24">
        <v>0.21210000000000001</v>
      </c>
      <c r="E24" s="23">
        <v>33</v>
      </c>
      <c r="F24" s="23">
        <v>32</v>
      </c>
    </row>
    <row r="25" spans="1:6" s="22" customFormat="1">
      <c r="A25" s="36" t="s">
        <v>1134</v>
      </c>
      <c r="B25" s="36">
        <f>SUM(B21:B24)</f>
        <v>702</v>
      </c>
      <c r="C25" s="36">
        <f>SUM(C21:C24)</f>
        <v>190</v>
      </c>
      <c r="D25" s="32">
        <v>0.2707</v>
      </c>
      <c r="E25" s="36">
        <f>SUM(E21:E24)</f>
        <v>118</v>
      </c>
      <c r="F25" s="36">
        <f>SUM(F21:F24)</f>
        <v>100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8" max="16383" man="1"/>
    <brk id="15" max="16383" man="1"/>
    <brk id="16" max="16383" man="1"/>
    <brk id="17" max="16383" man="1"/>
  </rowBreaks>
  <colBreaks count="2" manualBreakCount="2">
    <brk id="5" max="1048575" man="1"/>
    <brk id="6" max="1048575" man="1"/>
  </colBreaks>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810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tabColor rgb="FF0000FF"/>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813</v>
      </c>
      <c r="F4" s="47"/>
      <c r="G4" s="47"/>
      <c r="H4" s="47"/>
      <c r="I4" s="47"/>
      <c r="J4" s="47"/>
      <c r="K4" s="47"/>
      <c r="L4" s="47"/>
      <c r="M4" s="47"/>
      <c r="N4" s="47"/>
      <c r="O4" s="47"/>
      <c r="P4" s="47"/>
      <c r="Q4" s="47"/>
    </row>
    <row r="5" spans="1:17" ht="25.5" customHeight="1">
      <c r="E5" s="49" t="s">
        <v>813</v>
      </c>
      <c r="F5" s="49"/>
      <c r="G5" s="49"/>
      <c r="H5" s="49"/>
      <c r="I5" s="49"/>
      <c r="J5" s="49"/>
      <c r="K5" s="49"/>
      <c r="L5" s="49"/>
      <c r="M5" s="49"/>
      <c r="N5" s="49"/>
      <c r="O5" s="49"/>
      <c r="P5" s="49"/>
      <c r="Q5" s="49"/>
    </row>
    <row r="6" spans="1:17" s="12" customFormat="1" ht="150" customHeight="1">
      <c r="B6" s="13" t="s">
        <v>7</v>
      </c>
      <c r="C6" s="13" t="s">
        <v>8</v>
      </c>
      <c r="D6" s="13" t="s">
        <v>9</v>
      </c>
      <c r="E6" s="21" t="s">
        <v>814</v>
      </c>
    </row>
    <row r="7" spans="1:17">
      <c r="A7" s="15" t="s">
        <v>443</v>
      </c>
      <c r="B7" s="16">
        <v>49</v>
      </c>
      <c r="C7" s="16">
        <v>5</v>
      </c>
      <c r="D7" s="17">
        <v>0.10199999999999999</v>
      </c>
      <c r="E7" s="16">
        <v>4</v>
      </c>
    </row>
    <row r="8" spans="1:17" s="22" customFormat="1" ht="34.5" customHeight="1">
      <c r="A8" s="25" t="s">
        <v>340</v>
      </c>
      <c r="B8" s="23">
        <f>SUM(B7:B7)</f>
        <v>49</v>
      </c>
      <c r="C8" s="23">
        <f>SUM(C7:C7)</f>
        <v>5</v>
      </c>
      <c r="D8" s="24">
        <f>C8/B8</f>
        <v>0.10204081632653061</v>
      </c>
      <c r="E8" s="23">
        <f>SUM(E7:E7)</f>
        <v>4</v>
      </c>
    </row>
    <row r="9" spans="1:17" s="14" customFormat="1">
      <c r="A9" s="18" t="s">
        <v>493</v>
      </c>
      <c r="B9" s="19">
        <v>796</v>
      </c>
      <c r="C9" s="19">
        <v>124</v>
      </c>
      <c r="D9" s="20">
        <v>0.15579999999999999</v>
      </c>
      <c r="E9" s="19">
        <v>89</v>
      </c>
    </row>
    <row r="10" spans="1:17" s="14" customFormat="1">
      <c r="A10" s="18" t="s">
        <v>11</v>
      </c>
      <c r="B10" s="19">
        <v>1345</v>
      </c>
      <c r="C10" s="19">
        <v>212</v>
      </c>
      <c r="D10" s="20">
        <v>0.15759999999999999</v>
      </c>
      <c r="E10" s="19">
        <v>170</v>
      </c>
    </row>
    <row r="11" spans="1:17" s="14" customFormat="1">
      <c r="A11" s="18" t="s">
        <v>494</v>
      </c>
      <c r="B11" s="19">
        <v>993</v>
      </c>
      <c r="C11" s="19">
        <v>152</v>
      </c>
      <c r="D11" s="20">
        <v>0.15310000000000001</v>
      </c>
      <c r="E11" s="19">
        <v>124</v>
      </c>
    </row>
    <row r="12" spans="1:17" s="14" customFormat="1">
      <c r="A12" s="18" t="s">
        <v>495</v>
      </c>
      <c r="B12" s="19">
        <v>1325</v>
      </c>
      <c r="C12" s="19">
        <v>167</v>
      </c>
      <c r="D12" s="20">
        <v>0.126</v>
      </c>
      <c r="E12" s="19">
        <v>133</v>
      </c>
    </row>
    <row r="13" spans="1:17" s="14" customFormat="1">
      <c r="A13" s="18" t="s">
        <v>496</v>
      </c>
      <c r="B13" s="19">
        <v>2415</v>
      </c>
      <c r="C13" s="19">
        <v>290</v>
      </c>
      <c r="D13" s="20">
        <v>0.1201</v>
      </c>
      <c r="E13" s="19">
        <v>231</v>
      </c>
    </row>
    <row r="14" spans="1:17" s="14" customFormat="1">
      <c r="A14" s="18" t="s">
        <v>444</v>
      </c>
      <c r="B14" s="19">
        <v>2340</v>
      </c>
      <c r="C14" s="19">
        <v>273</v>
      </c>
      <c r="D14" s="20">
        <v>0.1167</v>
      </c>
      <c r="E14" s="19">
        <v>211</v>
      </c>
    </row>
    <row r="15" spans="1:17" s="22" customFormat="1" ht="34.5" customHeight="1">
      <c r="A15" s="25" t="s">
        <v>15</v>
      </c>
      <c r="B15" s="23">
        <f>SUM(B9:B14)</f>
        <v>9214</v>
      </c>
      <c r="C15" s="23">
        <f>SUM(C9:C14)</f>
        <v>1218</v>
      </c>
      <c r="D15" s="24">
        <f>C15/B15</f>
        <v>0.13219014543086607</v>
      </c>
      <c r="E15" s="23">
        <f>SUM(E9:E14)</f>
        <v>958</v>
      </c>
    </row>
    <row r="16" spans="1:17" s="22" customFormat="1" ht="34.5" customHeight="1">
      <c r="A16" s="25" t="s">
        <v>16</v>
      </c>
      <c r="B16" s="23">
        <f>SUM(, B8, B15)</f>
        <v>9263</v>
      </c>
      <c r="C16" s="23">
        <f>SUM(, C8, C15)</f>
        <v>1223</v>
      </c>
      <c r="D16" s="24">
        <f>C16/B16</f>
        <v>0.13203065961351615</v>
      </c>
      <c r="E16" s="23">
        <f>SUM(, E8, E15)</f>
        <v>962</v>
      </c>
    </row>
    <row r="17" spans="1:5" s="14" customFormat="1">
      <c r="A17" s="18" t="s">
        <v>17</v>
      </c>
      <c r="B17" s="18">
        <f>SUM(, B16)</f>
        <v>9263</v>
      </c>
      <c r="C17" s="18">
        <f>SUM(, C16)</f>
        <v>1223</v>
      </c>
      <c r="D17" s="26">
        <f>C17/B17</f>
        <v>0.13203065961351615</v>
      </c>
      <c r="E17" s="18">
        <f>SUM(, E16)</f>
        <v>962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8" max="16383" man="1"/>
    <brk id="15" max="16383" man="1"/>
    <brk id="16" max="16383" man="1"/>
    <brk id="17" max="16383" man="1"/>
  </rowBreaks>
  <colBreaks count="1" manualBreakCount="1">
    <brk id="5" max="1048575" man="1"/>
  </colBreaks>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813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tabColor rgb="FFFF0000"/>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815</v>
      </c>
      <c r="F4" s="47"/>
      <c r="G4" s="47"/>
      <c r="H4" s="47"/>
      <c r="I4" s="47"/>
      <c r="J4" s="47"/>
      <c r="K4" s="47"/>
      <c r="L4" s="47"/>
      <c r="M4" s="47"/>
      <c r="N4" s="47"/>
      <c r="O4" s="47"/>
      <c r="P4" s="47"/>
      <c r="Q4" s="47"/>
      <c r="R4" s="47"/>
    </row>
    <row r="5" spans="1:18" ht="25.5" customHeight="1">
      <c r="E5" s="49" t="s">
        <v>815</v>
      </c>
      <c r="F5" s="49"/>
      <c r="G5" s="49"/>
      <c r="H5" s="49"/>
      <c r="I5" s="49"/>
      <c r="J5" s="49"/>
      <c r="K5" s="49"/>
      <c r="L5" s="49"/>
      <c r="M5" s="49"/>
      <c r="N5" s="49"/>
      <c r="O5" s="49"/>
      <c r="P5" s="49"/>
      <c r="Q5" s="49"/>
      <c r="R5" s="49"/>
    </row>
    <row r="6" spans="1:18" s="12" customFormat="1" ht="150" customHeight="1">
      <c r="B6" s="13" t="s">
        <v>7</v>
      </c>
      <c r="C6" s="13" t="s">
        <v>8</v>
      </c>
      <c r="D6" s="13" t="s">
        <v>9</v>
      </c>
      <c r="E6" s="21" t="s">
        <v>816</v>
      </c>
      <c r="F6" s="21" t="s">
        <v>817</v>
      </c>
    </row>
    <row r="7" spans="1:18">
      <c r="A7" s="15" t="s">
        <v>231</v>
      </c>
      <c r="B7" s="16">
        <v>621</v>
      </c>
      <c r="C7" s="16">
        <v>75</v>
      </c>
      <c r="D7" s="17">
        <v>0.1208</v>
      </c>
      <c r="E7" s="16">
        <v>59</v>
      </c>
      <c r="F7" s="16">
        <v>49</v>
      </c>
    </row>
    <row r="8" spans="1:18" s="14" customFormat="1">
      <c r="A8" s="18" t="s">
        <v>232</v>
      </c>
      <c r="B8" s="19">
        <v>149</v>
      </c>
      <c r="C8" s="19">
        <v>29</v>
      </c>
      <c r="D8" s="20">
        <v>0.1946</v>
      </c>
      <c r="E8" s="19">
        <v>21</v>
      </c>
      <c r="F8" s="19">
        <v>20</v>
      </c>
    </row>
    <row r="9" spans="1:18" s="22" customFormat="1" ht="34.5" customHeight="1">
      <c r="A9" s="25" t="s">
        <v>144</v>
      </c>
      <c r="B9" s="23">
        <f>SUM(B7:B8)</f>
        <v>770</v>
      </c>
      <c r="C9" s="23">
        <f>SUM(C7:C8)</f>
        <v>104</v>
      </c>
      <c r="D9" s="24">
        <f>C9/B9</f>
        <v>0.13506493506493505</v>
      </c>
      <c r="E9" s="23">
        <f>SUM(E7:E8)</f>
        <v>80</v>
      </c>
      <c r="F9" s="23">
        <f>SUM(F7:F8)</f>
        <v>69</v>
      </c>
    </row>
    <row r="10" spans="1:18" s="22" customFormat="1" ht="34.5" customHeight="1">
      <c r="A10" s="25" t="s">
        <v>16</v>
      </c>
      <c r="B10" s="23">
        <f>SUM(, B9)</f>
        <v>770</v>
      </c>
      <c r="C10" s="23">
        <f>SUM(, C9)</f>
        <v>104</v>
      </c>
      <c r="D10" s="24">
        <f>C10/B10</f>
        <v>0.13506493506493505</v>
      </c>
      <c r="E10" s="23">
        <f>SUM(, E9)</f>
        <v>80</v>
      </c>
      <c r="F10" s="23">
        <f>SUM(, F9)</f>
        <v>69</v>
      </c>
    </row>
    <row r="11" spans="1:18" s="14" customFormat="1">
      <c r="A11" s="18" t="s">
        <v>17</v>
      </c>
      <c r="B11" s="18">
        <f>SUM(, B10)</f>
        <v>770</v>
      </c>
      <c r="C11" s="18">
        <f>SUM(, C10)</f>
        <v>104</v>
      </c>
      <c r="D11" s="26">
        <f>C11/B11</f>
        <v>0.13506493506493505</v>
      </c>
      <c r="E11" s="18">
        <f>SUM(, E10)</f>
        <v>80</v>
      </c>
      <c r="F11" s="18">
        <f>SUM(, F10)</f>
        <v>69</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815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tabColor rgb="FFFFFF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818</v>
      </c>
      <c r="F4" s="47"/>
      <c r="G4" s="47"/>
      <c r="H4" s="47"/>
      <c r="I4" s="47"/>
      <c r="J4" s="47"/>
      <c r="K4" s="47"/>
      <c r="L4" s="47"/>
      <c r="M4" s="47"/>
      <c r="N4" s="47"/>
      <c r="O4" s="47"/>
      <c r="P4" s="47"/>
      <c r="Q4" s="47"/>
    </row>
    <row r="5" spans="1:17" ht="25.5" customHeight="1">
      <c r="E5" s="49" t="s">
        <v>818</v>
      </c>
      <c r="F5" s="49"/>
      <c r="G5" s="49"/>
      <c r="H5" s="49"/>
      <c r="I5" s="49"/>
      <c r="J5" s="49"/>
      <c r="K5" s="49"/>
      <c r="L5" s="49"/>
      <c r="M5" s="49"/>
      <c r="N5" s="49"/>
      <c r="O5" s="49"/>
      <c r="P5" s="49"/>
      <c r="Q5" s="49"/>
    </row>
    <row r="6" spans="1:17" s="12" customFormat="1" ht="150" customHeight="1">
      <c r="B6" s="13" t="s">
        <v>7</v>
      </c>
      <c r="C6" s="13" t="s">
        <v>8</v>
      </c>
      <c r="D6" s="13" t="s">
        <v>9</v>
      </c>
      <c r="E6" s="21" t="s">
        <v>819</v>
      </c>
    </row>
    <row r="7" spans="1:17">
      <c r="A7" s="15" t="s">
        <v>231</v>
      </c>
      <c r="B7" s="16">
        <v>621</v>
      </c>
      <c r="C7" s="16">
        <v>75</v>
      </c>
      <c r="D7" s="17">
        <v>0.1208</v>
      </c>
      <c r="E7" s="16">
        <v>60</v>
      </c>
    </row>
    <row r="8" spans="1:17" s="14" customFormat="1">
      <c r="A8" s="18" t="s">
        <v>232</v>
      </c>
      <c r="B8" s="19">
        <v>149</v>
      </c>
      <c r="C8" s="19">
        <v>29</v>
      </c>
      <c r="D8" s="20">
        <v>0.1946</v>
      </c>
      <c r="E8" s="19">
        <v>20</v>
      </c>
    </row>
    <row r="9" spans="1:17" s="22" customFormat="1" ht="34.5" customHeight="1">
      <c r="A9" s="25" t="s">
        <v>144</v>
      </c>
      <c r="B9" s="23">
        <f>SUM(B7:B8)</f>
        <v>770</v>
      </c>
      <c r="C9" s="23">
        <f>SUM(C7:C8)</f>
        <v>104</v>
      </c>
      <c r="D9" s="24">
        <f>C9/B9</f>
        <v>0.13506493506493505</v>
      </c>
      <c r="E9" s="23">
        <f>SUM(E7:E8)</f>
        <v>80</v>
      </c>
    </row>
    <row r="10" spans="1:17" s="22" customFormat="1" ht="34.5" customHeight="1">
      <c r="A10" s="25" t="s">
        <v>16</v>
      </c>
      <c r="B10" s="23">
        <f>SUM(, B9)</f>
        <v>770</v>
      </c>
      <c r="C10" s="23">
        <f>SUM(, C9)</f>
        <v>104</v>
      </c>
      <c r="D10" s="24">
        <f>C10/B10</f>
        <v>0.13506493506493505</v>
      </c>
      <c r="E10" s="23">
        <f>SUM(, E9)</f>
        <v>80</v>
      </c>
    </row>
    <row r="11" spans="1:17" s="14" customFormat="1">
      <c r="A11" s="18" t="s">
        <v>17</v>
      </c>
      <c r="B11" s="18">
        <f>SUM(, B10)</f>
        <v>770</v>
      </c>
      <c r="C11" s="18">
        <f>SUM(, C10)</f>
        <v>104</v>
      </c>
      <c r="D11" s="26">
        <f>C11/B11</f>
        <v>0.13506493506493505</v>
      </c>
      <c r="E11" s="18">
        <f>SUM(, E10)</f>
        <v>80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818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tabColor rgb="FF0000FF"/>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820</v>
      </c>
      <c r="F4" s="47"/>
      <c r="G4" s="47"/>
      <c r="H4" s="47"/>
      <c r="I4" s="47"/>
      <c r="J4" s="47"/>
      <c r="K4" s="47"/>
      <c r="L4" s="47"/>
      <c r="M4" s="47"/>
      <c r="N4" s="47"/>
      <c r="O4" s="47"/>
      <c r="P4" s="47"/>
      <c r="Q4" s="47"/>
      <c r="R4" s="47"/>
    </row>
    <row r="5" spans="1:18" ht="25.5" customHeight="1">
      <c r="E5" s="49" t="s">
        <v>820</v>
      </c>
      <c r="F5" s="49"/>
      <c r="G5" s="49"/>
      <c r="H5" s="49"/>
      <c r="I5" s="49"/>
      <c r="J5" s="49"/>
      <c r="K5" s="49"/>
      <c r="L5" s="49"/>
      <c r="M5" s="49"/>
      <c r="N5" s="49"/>
      <c r="O5" s="49"/>
      <c r="P5" s="49"/>
      <c r="Q5" s="49"/>
      <c r="R5" s="49"/>
    </row>
    <row r="6" spans="1:18" s="12" customFormat="1" ht="150" customHeight="1">
      <c r="B6" s="13" t="s">
        <v>7</v>
      </c>
      <c r="C6" s="13" t="s">
        <v>8</v>
      </c>
      <c r="D6" s="13" t="s">
        <v>9</v>
      </c>
      <c r="E6" s="21" t="s">
        <v>821</v>
      </c>
      <c r="F6" s="21" t="s">
        <v>822</v>
      </c>
    </row>
    <row r="7" spans="1:18">
      <c r="A7" s="15" t="s">
        <v>231</v>
      </c>
      <c r="B7" s="16">
        <v>621</v>
      </c>
      <c r="C7" s="16">
        <v>75</v>
      </c>
      <c r="D7" s="17">
        <v>0.1208</v>
      </c>
      <c r="E7" s="16">
        <v>61</v>
      </c>
      <c r="F7" s="16">
        <v>53</v>
      </c>
    </row>
    <row r="8" spans="1:18" s="14" customFormat="1">
      <c r="A8" s="18" t="s">
        <v>232</v>
      </c>
      <c r="B8" s="19">
        <v>149</v>
      </c>
      <c r="C8" s="19">
        <v>29</v>
      </c>
      <c r="D8" s="20">
        <v>0.1946</v>
      </c>
      <c r="E8" s="19">
        <v>19</v>
      </c>
      <c r="F8" s="19">
        <v>20</v>
      </c>
    </row>
    <row r="9" spans="1:18" s="22" customFormat="1" ht="34.5" customHeight="1">
      <c r="A9" s="25" t="s">
        <v>144</v>
      </c>
      <c r="B9" s="23">
        <f>SUM(B7:B8)</f>
        <v>770</v>
      </c>
      <c r="C9" s="23">
        <f>SUM(C7:C8)</f>
        <v>104</v>
      </c>
      <c r="D9" s="24">
        <f>C9/B9</f>
        <v>0.13506493506493505</v>
      </c>
      <c r="E9" s="23">
        <f>SUM(E7:E8)</f>
        <v>80</v>
      </c>
      <c r="F9" s="23">
        <f>SUM(F7:F8)</f>
        <v>73</v>
      </c>
    </row>
    <row r="10" spans="1:18" s="22" customFormat="1" ht="34.5" customHeight="1">
      <c r="A10" s="25" t="s">
        <v>16</v>
      </c>
      <c r="B10" s="23">
        <f>SUM(, B9)</f>
        <v>770</v>
      </c>
      <c r="C10" s="23">
        <f>SUM(, C9)</f>
        <v>104</v>
      </c>
      <c r="D10" s="24">
        <f>C10/B10</f>
        <v>0.13506493506493505</v>
      </c>
      <c r="E10" s="23">
        <f>SUM(, E9)</f>
        <v>80</v>
      </c>
      <c r="F10" s="23">
        <f>SUM(, F9)</f>
        <v>73</v>
      </c>
    </row>
    <row r="11" spans="1:18" s="14" customFormat="1">
      <c r="A11" s="18" t="s">
        <v>17</v>
      </c>
      <c r="B11" s="18">
        <f>SUM(, B10)</f>
        <v>770</v>
      </c>
      <c r="C11" s="18">
        <f>SUM(, C10)</f>
        <v>104</v>
      </c>
      <c r="D11" s="26">
        <f>C11/B11</f>
        <v>0.13506493506493505</v>
      </c>
      <c r="E11" s="18">
        <f>SUM(, E10)</f>
        <v>80</v>
      </c>
      <c r="F11" s="18">
        <f>SUM(, F10)</f>
        <v>73</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176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820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8">
    <tabColor rgb="FFFF0000"/>
  </sheetPr>
  <dimension ref="A1:R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823</v>
      </c>
      <c r="F4" s="47"/>
      <c r="G4" s="47"/>
      <c r="H4" s="47"/>
      <c r="I4" s="47"/>
      <c r="J4" s="47"/>
      <c r="K4" s="47"/>
      <c r="L4" s="47"/>
      <c r="M4" s="47"/>
      <c r="N4" s="47"/>
      <c r="O4" s="47"/>
      <c r="P4" s="47"/>
      <c r="Q4" s="47"/>
      <c r="R4" s="47"/>
    </row>
    <row r="5" spans="1:18" ht="25.5" customHeight="1">
      <c r="E5" s="49" t="s">
        <v>823</v>
      </c>
      <c r="F5" s="49"/>
      <c r="G5" s="49"/>
      <c r="H5" s="49"/>
      <c r="I5" s="49"/>
      <c r="J5" s="49"/>
      <c r="K5" s="49"/>
      <c r="L5" s="49"/>
      <c r="M5" s="49"/>
      <c r="N5" s="49"/>
      <c r="O5" s="49"/>
      <c r="P5" s="49"/>
      <c r="Q5" s="49"/>
      <c r="R5" s="49"/>
    </row>
    <row r="6" spans="1:18" s="12" customFormat="1" ht="150" customHeight="1">
      <c r="B6" s="13" t="s">
        <v>7</v>
      </c>
      <c r="C6" s="13" t="s">
        <v>8</v>
      </c>
      <c r="D6" s="13" t="s">
        <v>9</v>
      </c>
      <c r="E6" s="21" t="s">
        <v>824</v>
      </c>
      <c r="F6" s="21" t="s">
        <v>825</v>
      </c>
    </row>
    <row r="7" spans="1:18">
      <c r="A7" s="15" t="s">
        <v>303</v>
      </c>
      <c r="B7" s="16">
        <v>0</v>
      </c>
      <c r="C7" s="16">
        <v>0</v>
      </c>
      <c r="D7" s="17">
        <v>0</v>
      </c>
      <c r="E7" s="16">
        <v>0</v>
      </c>
      <c r="F7" s="16">
        <v>0</v>
      </c>
    </row>
    <row r="8" spans="1:18" s="22" customFormat="1" ht="34.5" customHeight="1">
      <c r="A8" s="25" t="s">
        <v>144</v>
      </c>
      <c r="B8" s="23">
        <f>SUM(B7:B7)</f>
        <v>0</v>
      </c>
      <c r="C8" s="23">
        <f>SUM(C7:C7)</f>
        <v>0</v>
      </c>
      <c r="D8" s="24">
        <v>0</v>
      </c>
      <c r="E8" s="23">
        <f>SUM(E7:E7)</f>
        <v>0</v>
      </c>
      <c r="F8" s="23">
        <f>SUM(F7:F7)</f>
        <v>0</v>
      </c>
    </row>
    <row r="9" spans="1:18" s="22" customFormat="1" ht="34.5" customHeight="1">
      <c r="A9" s="25" t="s">
        <v>16</v>
      </c>
      <c r="B9" s="23">
        <f>SUM(, B8)</f>
        <v>0</v>
      </c>
      <c r="C9" s="23">
        <f>SUM(, C8)</f>
        <v>0</v>
      </c>
      <c r="D9" s="24">
        <v>0</v>
      </c>
      <c r="E9" s="23">
        <f>SUM(, E8)</f>
        <v>0</v>
      </c>
      <c r="F9" s="23">
        <f>SUM(, F8)</f>
        <v>0</v>
      </c>
    </row>
    <row r="10" spans="1:18" s="14" customFormat="1">
      <c r="A10" s="18" t="s">
        <v>17</v>
      </c>
      <c r="B10" s="18">
        <f>SUM(, B9)</f>
        <v>0</v>
      </c>
      <c r="C10" s="18">
        <f>SUM(, C9)</f>
        <v>0</v>
      </c>
      <c r="D10" s="26">
        <v>0</v>
      </c>
      <c r="E10" s="18">
        <f>SUM(, E9)</f>
        <v>0</v>
      </c>
      <c r="F10" s="18">
        <f>SUM(, F9)</f>
        <v>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2" manualBreakCount="2">
    <brk id="5" max="1048575" man="1"/>
    <brk id="6" max="1048575" man="1"/>
  </colBreaks>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823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0">
    <tabColor rgb="FFFFFF00"/>
  </sheetPr>
  <dimension ref="A1:T3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826</v>
      </c>
      <c r="F4" s="47"/>
      <c r="G4" s="47"/>
      <c r="H4" s="47"/>
      <c r="I4" s="47"/>
      <c r="J4" s="47"/>
      <c r="K4" s="47"/>
      <c r="L4" s="47"/>
      <c r="M4" s="47"/>
      <c r="N4" s="47"/>
      <c r="O4" s="47"/>
      <c r="P4" s="47"/>
      <c r="Q4" s="47"/>
      <c r="R4" s="47"/>
      <c r="S4" s="47"/>
      <c r="T4" s="47"/>
    </row>
    <row r="5" spans="1:20" ht="25.5" customHeight="1">
      <c r="E5" s="49" t="s">
        <v>826</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827</v>
      </c>
      <c r="F6" s="21" t="s">
        <v>828</v>
      </c>
      <c r="G6" s="21" t="s">
        <v>829</v>
      </c>
      <c r="H6" s="21" t="s">
        <v>830</v>
      </c>
    </row>
    <row r="7" spans="1:20">
      <c r="A7" s="15" t="s">
        <v>24</v>
      </c>
      <c r="B7" s="16">
        <v>779</v>
      </c>
      <c r="C7" s="16">
        <v>182</v>
      </c>
      <c r="D7" s="17">
        <v>0.2336</v>
      </c>
      <c r="E7" s="16">
        <v>115</v>
      </c>
      <c r="F7" s="16">
        <v>118</v>
      </c>
      <c r="G7" s="16">
        <v>115</v>
      </c>
      <c r="H7" s="16">
        <v>116</v>
      </c>
    </row>
    <row r="8" spans="1:20" s="14" customFormat="1">
      <c r="A8" s="18" t="s">
        <v>25</v>
      </c>
      <c r="B8" s="19">
        <v>825</v>
      </c>
      <c r="C8" s="19">
        <v>184</v>
      </c>
      <c r="D8" s="20">
        <v>0.223</v>
      </c>
      <c r="E8" s="19">
        <v>124</v>
      </c>
      <c r="F8" s="19">
        <v>118</v>
      </c>
      <c r="G8" s="19">
        <v>119</v>
      </c>
      <c r="H8" s="19">
        <v>121</v>
      </c>
    </row>
    <row r="9" spans="1:20" s="14" customFormat="1">
      <c r="A9" s="18" t="s">
        <v>26</v>
      </c>
      <c r="B9" s="19">
        <v>1178</v>
      </c>
      <c r="C9" s="19">
        <v>141</v>
      </c>
      <c r="D9" s="20">
        <v>0.1197</v>
      </c>
      <c r="E9" s="19">
        <v>95</v>
      </c>
      <c r="F9" s="19">
        <v>95</v>
      </c>
      <c r="G9" s="19">
        <v>93</v>
      </c>
      <c r="H9" s="19">
        <v>89</v>
      </c>
    </row>
    <row r="10" spans="1:20" s="14" customFormat="1">
      <c r="A10" s="18" t="s">
        <v>27</v>
      </c>
      <c r="B10" s="19">
        <v>851</v>
      </c>
      <c r="C10" s="19">
        <v>140</v>
      </c>
      <c r="D10" s="20">
        <v>0.16450000000000001</v>
      </c>
      <c r="E10" s="19">
        <v>82</v>
      </c>
      <c r="F10" s="19">
        <v>83</v>
      </c>
      <c r="G10" s="19">
        <v>84</v>
      </c>
      <c r="H10" s="19">
        <v>83</v>
      </c>
    </row>
    <row r="11" spans="1:20" s="14" customFormat="1">
      <c r="A11" s="18" t="s">
        <v>28</v>
      </c>
      <c r="B11" s="19">
        <v>974</v>
      </c>
      <c r="C11" s="19">
        <v>167</v>
      </c>
      <c r="D11" s="20">
        <v>0.17150000000000001</v>
      </c>
      <c r="E11" s="19">
        <v>103</v>
      </c>
      <c r="F11" s="19">
        <v>107</v>
      </c>
      <c r="G11" s="19">
        <v>104</v>
      </c>
      <c r="H11" s="19">
        <v>102</v>
      </c>
    </row>
    <row r="12" spans="1:20" s="14" customFormat="1">
      <c r="A12" s="18" t="s">
        <v>29</v>
      </c>
      <c r="B12" s="19">
        <v>1364</v>
      </c>
      <c r="C12" s="19">
        <v>274</v>
      </c>
      <c r="D12" s="20">
        <v>0.2009</v>
      </c>
      <c r="E12" s="19">
        <v>174</v>
      </c>
      <c r="F12" s="19">
        <v>185</v>
      </c>
      <c r="G12" s="19">
        <v>175</v>
      </c>
      <c r="H12" s="19">
        <v>184</v>
      </c>
    </row>
    <row r="13" spans="1:20" s="14" customFormat="1">
      <c r="A13" s="18" t="s">
        <v>30</v>
      </c>
      <c r="B13" s="19">
        <v>1115</v>
      </c>
      <c r="C13" s="19">
        <v>228</v>
      </c>
      <c r="D13" s="20">
        <v>0.20449999999999999</v>
      </c>
      <c r="E13" s="19">
        <v>134</v>
      </c>
      <c r="F13" s="19">
        <v>147</v>
      </c>
      <c r="G13" s="19">
        <v>139</v>
      </c>
      <c r="H13" s="19">
        <v>145</v>
      </c>
    </row>
    <row r="14" spans="1:20" s="14" customFormat="1">
      <c r="A14" s="18" t="s">
        <v>31</v>
      </c>
      <c r="B14" s="19">
        <v>1055</v>
      </c>
      <c r="C14" s="19">
        <v>251</v>
      </c>
      <c r="D14" s="20">
        <v>0.2379</v>
      </c>
      <c r="E14" s="19">
        <v>162</v>
      </c>
      <c r="F14" s="19">
        <v>168</v>
      </c>
      <c r="G14" s="19">
        <v>161</v>
      </c>
      <c r="H14" s="19">
        <v>163</v>
      </c>
    </row>
    <row r="15" spans="1:20" s="14" customFormat="1">
      <c r="A15" s="18" t="s">
        <v>32</v>
      </c>
      <c r="B15" s="19">
        <v>875</v>
      </c>
      <c r="C15" s="19">
        <v>171</v>
      </c>
      <c r="D15" s="20">
        <v>0.19539999999999999</v>
      </c>
      <c r="E15" s="19">
        <v>97</v>
      </c>
      <c r="F15" s="19">
        <v>99</v>
      </c>
      <c r="G15" s="19">
        <v>107</v>
      </c>
      <c r="H15" s="19">
        <v>104</v>
      </c>
    </row>
    <row r="16" spans="1:20" s="14" customFormat="1">
      <c r="A16" s="18" t="s">
        <v>33</v>
      </c>
      <c r="B16" s="19">
        <v>1305</v>
      </c>
      <c r="C16" s="19">
        <v>168</v>
      </c>
      <c r="D16" s="20">
        <v>0.12870000000000001</v>
      </c>
      <c r="E16" s="19">
        <v>114</v>
      </c>
      <c r="F16" s="19">
        <v>119</v>
      </c>
      <c r="G16" s="19">
        <v>110</v>
      </c>
      <c r="H16" s="19">
        <v>115</v>
      </c>
    </row>
    <row r="17" spans="1:8" s="14" customFormat="1">
      <c r="A17" s="18" t="s">
        <v>440</v>
      </c>
      <c r="B17" s="19">
        <v>248</v>
      </c>
      <c r="C17" s="19">
        <v>5</v>
      </c>
      <c r="D17" s="20">
        <v>2.0199999999999999E-2</v>
      </c>
      <c r="E17" s="19">
        <v>5</v>
      </c>
      <c r="F17" s="19">
        <v>5</v>
      </c>
      <c r="G17" s="19">
        <v>5</v>
      </c>
      <c r="H17" s="19">
        <v>5</v>
      </c>
    </row>
    <row r="18" spans="1:8" s="14" customFormat="1">
      <c r="A18" s="18" t="s">
        <v>34</v>
      </c>
      <c r="B18" s="19">
        <v>789</v>
      </c>
      <c r="C18" s="19">
        <v>216</v>
      </c>
      <c r="D18" s="20">
        <v>0.27379999999999999</v>
      </c>
      <c r="E18" s="19">
        <v>142</v>
      </c>
      <c r="F18" s="19">
        <v>146</v>
      </c>
      <c r="G18" s="19">
        <v>144</v>
      </c>
      <c r="H18" s="19">
        <v>147</v>
      </c>
    </row>
    <row r="19" spans="1:8" s="14" customFormat="1">
      <c r="A19" s="18" t="s">
        <v>35</v>
      </c>
      <c r="B19" s="19">
        <v>1168</v>
      </c>
      <c r="C19" s="19">
        <v>229</v>
      </c>
      <c r="D19" s="20">
        <v>0.1961</v>
      </c>
      <c r="E19" s="19">
        <v>150</v>
      </c>
      <c r="F19" s="19">
        <v>159</v>
      </c>
      <c r="G19" s="19">
        <v>147</v>
      </c>
      <c r="H19" s="19">
        <v>150</v>
      </c>
    </row>
    <row r="20" spans="1:8" s="14" customFormat="1">
      <c r="A20" s="18" t="s">
        <v>36</v>
      </c>
      <c r="B20" s="19">
        <v>1041</v>
      </c>
      <c r="C20" s="19">
        <v>155</v>
      </c>
      <c r="D20" s="20">
        <v>0.1489</v>
      </c>
      <c r="E20" s="19">
        <v>108</v>
      </c>
      <c r="F20" s="19">
        <v>106</v>
      </c>
      <c r="G20" s="19">
        <v>109</v>
      </c>
      <c r="H20" s="19">
        <v>115</v>
      </c>
    </row>
    <row r="21" spans="1:8" s="14" customFormat="1">
      <c r="A21" s="18" t="s">
        <v>37</v>
      </c>
      <c r="B21" s="19">
        <v>1266</v>
      </c>
      <c r="C21" s="19">
        <v>267</v>
      </c>
      <c r="D21" s="20">
        <v>0.2109</v>
      </c>
      <c r="E21" s="19">
        <v>185</v>
      </c>
      <c r="F21" s="19">
        <v>184</v>
      </c>
      <c r="G21" s="19">
        <v>192</v>
      </c>
      <c r="H21" s="19">
        <v>186</v>
      </c>
    </row>
    <row r="22" spans="1:8" s="14" customFormat="1">
      <c r="A22" s="18" t="s">
        <v>38</v>
      </c>
      <c r="B22" s="19">
        <v>954</v>
      </c>
      <c r="C22" s="19">
        <v>270</v>
      </c>
      <c r="D22" s="20">
        <v>0.28299999999999997</v>
      </c>
      <c r="E22" s="19">
        <v>163</v>
      </c>
      <c r="F22" s="19">
        <v>166</v>
      </c>
      <c r="G22" s="19">
        <v>161</v>
      </c>
      <c r="H22" s="19">
        <v>165</v>
      </c>
    </row>
    <row r="23" spans="1:8" s="14" customFormat="1">
      <c r="A23" s="18" t="s">
        <v>39</v>
      </c>
      <c r="B23" s="19">
        <v>865</v>
      </c>
      <c r="C23" s="19">
        <v>143</v>
      </c>
      <c r="D23" s="20">
        <v>0.1653</v>
      </c>
      <c r="E23" s="19">
        <v>98</v>
      </c>
      <c r="F23" s="19">
        <v>101</v>
      </c>
      <c r="G23" s="19">
        <v>93</v>
      </c>
      <c r="H23" s="19">
        <v>95</v>
      </c>
    </row>
    <row r="24" spans="1:8" s="14" customFormat="1">
      <c r="A24" s="18" t="s">
        <v>442</v>
      </c>
      <c r="B24" s="19">
        <v>0</v>
      </c>
      <c r="C24" s="19">
        <v>0</v>
      </c>
      <c r="D24" s="20">
        <v>0</v>
      </c>
      <c r="E24" s="19">
        <v>0</v>
      </c>
      <c r="F24" s="19">
        <v>0</v>
      </c>
      <c r="G24" s="19">
        <v>0</v>
      </c>
      <c r="H24" s="19">
        <v>0</v>
      </c>
    </row>
    <row r="25" spans="1:8" s="14" customFormat="1">
      <c r="A25" s="18" t="s">
        <v>40</v>
      </c>
      <c r="B25" s="19">
        <v>1043</v>
      </c>
      <c r="C25" s="19">
        <v>201</v>
      </c>
      <c r="D25" s="20">
        <v>0.19270000000000001</v>
      </c>
      <c r="E25" s="19">
        <v>127</v>
      </c>
      <c r="F25" s="19">
        <v>130</v>
      </c>
      <c r="G25" s="19">
        <v>128</v>
      </c>
      <c r="H25" s="19">
        <v>124</v>
      </c>
    </row>
    <row r="26" spans="1:8" s="14" customFormat="1">
      <c r="A26" s="18" t="s">
        <v>41</v>
      </c>
      <c r="B26" s="19">
        <v>617</v>
      </c>
      <c r="C26" s="19">
        <v>42</v>
      </c>
      <c r="D26" s="20">
        <v>6.8099999999999994E-2</v>
      </c>
      <c r="E26" s="19">
        <v>25</v>
      </c>
      <c r="F26" s="19">
        <v>26</v>
      </c>
      <c r="G26" s="19">
        <v>25</v>
      </c>
      <c r="H26" s="19">
        <v>25</v>
      </c>
    </row>
    <row r="27" spans="1:8" s="22" customFormat="1" ht="34.5" customHeight="1">
      <c r="A27" s="25" t="s">
        <v>49</v>
      </c>
      <c r="B27" s="23">
        <f>SUM(B7:B26)</f>
        <v>18312</v>
      </c>
      <c r="C27" s="23">
        <f>SUM(C7:C26)</f>
        <v>3434</v>
      </c>
      <c r="D27" s="24">
        <f>C27/B27</f>
        <v>0.18752730449978156</v>
      </c>
      <c r="E27" s="23">
        <f>SUM(E7:E26)</f>
        <v>2203</v>
      </c>
      <c r="F27" s="23">
        <f>SUM(F7:F26)</f>
        <v>2262</v>
      </c>
      <c r="G27" s="23">
        <f>SUM(G7:G26)</f>
        <v>2211</v>
      </c>
      <c r="H27" s="23">
        <f>SUM(H7:H26)</f>
        <v>2234</v>
      </c>
    </row>
    <row r="28" spans="1:8" s="14" customFormat="1">
      <c r="A28" s="18" t="s">
        <v>573</v>
      </c>
      <c r="B28" s="19">
        <v>42</v>
      </c>
      <c r="C28" s="19">
        <v>4</v>
      </c>
      <c r="D28" s="20">
        <v>9.5200000000000007E-2</v>
      </c>
      <c r="E28" s="19">
        <v>3</v>
      </c>
      <c r="F28" s="19">
        <v>3</v>
      </c>
      <c r="G28" s="19">
        <v>4</v>
      </c>
      <c r="H28" s="19">
        <v>3</v>
      </c>
    </row>
    <row r="29" spans="1:8" s="22" customFormat="1" ht="34.5" customHeight="1">
      <c r="A29" s="25" t="s">
        <v>340</v>
      </c>
      <c r="B29" s="23">
        <f>SUM(B28:B28)</f>
        <v>42</v>
      </c>
      <c r="C29" s="23">
        <f>SUM(C28:C28)</f>
        <v>4</v>
      </c>
      <c r="D29" s="24">
        <f>C29/B29</f>
        <v>9.5238095238095233E-2</v>
      </c>
      <c r="E29" s="23">
        <f>SUM(E28:E28)</f>
        <v>3</v>
      </c>
      <c r="F29" s="23">
        <f>SUM(F28:F28)</f>
        <v>3</v>
      </c>
      <c r="G29" s="23">
        <f>SUM(G28:G28)</f>
        <v>4</v>
      </c>
      <c r="H29" s="23">
        <f>SUM(H28:H28)</f>
        <v>3</v>
      </c>
    </row>
    <row r="30" spans="1:8" s="14" customFormat="1">
      <c r="A30" s="18" t="s">
        <v>43</v>
      </c>
      <c r="B30" s="19">
        <v>885</v>
      </c>
      <c r="C30" s="19">
        <v>197</v>
      </c>
      <c r="D30" s="20">
        <v>0.22259999999999999</v>
      </c>
      <c r="E30" s="19">
        <v>121</v>
      </c>
      <c r="F30" s="19">
        <v>120</v>
      </c>
      <c r="G30" s="19">
        <v>121</v>
      </c>
      <c r="H30" s="19">
        <v>122</v>
      </c>
    </row>
    <row r="31" spans="1:8" s="14" customFormat="1">
      <c r="A31" s="18" t="s">
        <v>44</v>
      </c>
      <c r="B31" s="19">
        <v>231</v>
      </c>
      <c r="C31" s="19">
        <v>35</v>
      </c>
      <c r="D31" s="20">
        <v>0.1515</v>
      </c>
      <c r="E31" s="19">
        <v>30</v>
      </c>
      <c r="F31" s="19">
        <v>27</v>
      </c>
      <c r="G31" s="19">
        <v>28</v>
      </c>
      <c r="H31" s="19">
        <v>28</v>
      </c>
    </row>
    <row r="32" spans="1:8" s="22" customFormat="1" ht="34.5" customHeight="1">
      <c r="A32" s="25" t="s">
        <v>50</v>
      </c>
      <c r="B32" s="23">
        <f>SUM(B30:B31)</f>
        <v>1116</v>
      </c>
      <c r="C32" s="23">
        <f>SUM(C30:C31)</f>
        <v>232</v>
      </c>
      <c r="D32" s="24">
        <f>C32/B32</f>
        <v>0.2078853046594982</v>
      </c>
      <c r="E32" s="23">
        <f>SUM(E30:E31)</f>
        <v>151</v>
      </c>
      <c r="F32" s="23">
        <f>SUM(F30:F31)</f>
        <v>147</v>
      </c>
      <c r="G32" s="23">
        <f>SUM(G30:G31)</f>
        <v>149</v>
      </c>
      <c r="H32" s="23">
        <f>SUM(H30:H31)</f>
        <v>150</v>
      </c>
    </row>
    <row r="33" spans="1:8" s="22" customFormat="1" ht="34.5" customHeight="1">
      <c r="A33" s="25" t="s">
        <v>16</v>
      </c>
      <c r="B33" s="23">
        <f>SUM(, B27, B29, B32)</f>
        <v>19470</v>
      </c>
      <c r="C33" s="23">
        <f>SUM(, C27, C29, C32)</f>
        <v>3670</v>
      </c>
      <c r="D33" s="24">
        <f>C33/B33</f>
        <v>0.18849512069851052</v>
      </c>
      <c r="E33" s="23">
        <f>SUM(, E27, E29, E32)</f>
        <v>2357</v>
      </c>
      <c r="F33" s="23">
        <f>SUM(, F27, F29, F32)</f>
        <v>2412</v>
      </c>
      <c r="G33" s="23">
        <f>SUM(, G27, G29, G32)</f>
        <v>2364</v>
      </c>
      <c r="H33" s="23">
        <f>SUM(, H27, H29, H32)</f>
        <v>2387</v>
      </c>
    </row>
    <row r="34" spans="1:8" s="14" customFormat="1">
      <c r="A34" s="18" t="s">
        <v>17</v>
      </c>
      <c r="B34" s="18">
        <f>SUM(, B33)</f>
        <v>19470</v>
      </c>
      <c r="C34" s="18">
        <f>SUM(, C33)</f>
        <v>3670</v>
      </c>
      <c r="D34" s="26">
        <f>C34/B34</f>
        <v>0.18849512069851052</v>
      </c>
      <c r="E34" s="18">
        <f>SUM(, E33)</f>
        <v>2357</v>
      </c>
      <c r="F34" s="18">
        <f>SUM(, F33)</f>
        <v>2412</v>
      </c>
      <c r="G34" s="18">
        <f>SUM(, G33)</f>
        <v>2364</v>
      </c>
      <c r="H34" s="18">
        <f>SUM(, H33)</f>
        <v>2387</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5" manualBreakCount="5">
    <brk id="27" max="16383" man="1"/>
    <brk id="29" max="16383" man="1"/>
    <brk id="32" max="16383" man="1"/>
    <brk id="33" max="16383" man="1"/>
    <brk id="34" max="16383" man="1"/>
  </rowBreaks>
  <colBreaks count="4" manualBreakCount="4">
    <brk id="5" max="1048575" man="1"/>
    <brk id="6" max="1048575" man="1"/>
    <brk id="7" max="1048575" man="1"/>
    <brk id="8" max="1048575" man="1"/>
  </colBreaks>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826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2">
    <tabColor rgb="FF0000FF"/>
  </sheetPr>
  <dimension ref="A1:S3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831</v>
      </c>
      <c r="F4" s="47"/>
      <c r="G4" s="47"/>
      <c r="H4" s="47"/>
      <c r="I4" s="47"/>
      <c r="J4" s="47"/>
      <c r="K4" s="47"/>
      <c r="L4" s="47"/>
      <c r="M4" s="47"/>
      <c r="N4" s="47"/>
      <c r="O4" s="47"/>
      <c r="P4" s="47"/>
      <c r="Q4" s="47"/>
      <c r="R4" s="47"/>
      <c r="S4" s="47"/>
    </row>
    <row r="5" spans="1:19" ht="25.5" customHeight="1">
      <c r="E5" s="49" t="s">
        <v>831</v>
      </c>
      <c r="F5" s="49"/>
      <c r="G5" s="49"/>
      <c r="H5" s="49"/>
      <c r="I5" s="49"/>
      <c r="J5" s="49"/>
      <c r="K5" s="49"/>
      <c r="L5" s="49"/>
      <c r="M5" s="49"/>
      <c r="N5" s="49"/>
      <c r="O5" s="49"/>
      <c r="P5" s="49"/>
      <c r="Q5" s="49"/>
      <c r="R5" s="49"/>
      <c r="S5" s="49"/>
    </row>
    <row r="6" spans="1:19" s="12" customFormat="1" ht="150" customHeight="1">
      <c r="B6" s="13" t="s">
        <v>7</v>
      </c>
      <c r="C6" s="13" t="s">
        <v>8</v>
      </c>
      <c r="D6" s="13" t="s">
        <v>9</v>
      </c>
      <c r="E6" s="21" t="s">
        <v>52</v>
      </c>
      <c r="F6" s="21" t="s">
        <v>832</v>
      </c>
      <c r="G6" s="21" t="s">
        <v>833</v>
      </c>
    </row>
    <row r="7" spans="1:19">
      <c r="A7" s="15" t="s">
        <v>24</v>
      </c>
      <c r="B7" s="16">
        <v>779</v>
      </c>
      <c r="C7" s="16">
        <v>182</v>
      </c>
      <c r="D7" s="17">
        <v>0.2336</v>
      </c>
      <c r="E7" s="16">
        <v>0</v>
      </c>
      <c r="F7" s="16">
        <v>0</v>
      </c>
      <c r="G7" s="16">
        <v>11</v>
      </c>
    </row>
    <row r="8" spans="1:19" s="14" customFormat="1">
      <c r="A8" s="18" t="s">
        <v>25</v>
      </c>
      <c r="B8" s="19">
        <v>825</v>
      </c>
      <c r="C8" s="19">
        <v>184</v>
      </c>
      <c r="D8" s="20">
        <v>0.223</v>
      </c>
      <c r="E8" s="19">
        <v>0</v>
      </c>
      <c r="F8" s="19">
        <v>1</v>
      </c>
      <c r="G8" s="19">
        <v>19</v>
      </c>
    </row>
    <row r="9" spans="1:19" s="14" customFormat="1">
      <c r="A9" s="18" t="s">
        <v>26</v>
      </c>
      <c r="B9" s="19">
        <v>1178</v>
      </c>
      <c r="C9" s="19">
        <v>141</v>
      </c>
      <c r="D9" s="20">
        <v>0.1197</v>
      </c>
      <c r="E9" s="19">
        <v>0</v>
      </c>
      <c r="F9" s="19">
        <v>1</v>
      </c>
      <c r="G9" s="19">
        <v>9</v>
      </c>
    </row>
    <row r="10" spans="1:19" s="14" customFormat="1">
      <c r="A10" s="18" t="s">
        <v>27</v>
      </c>
      <c r="B10" s="19">
        <v>851</v>
      </c>
      <c r="C10" s="19">
        <v>140</v>
      </c>
      <c r="D10" s="20">
        <v>0.16450000000000001</v>
      </c>
      <c r="E10" s="19">
        <v>0</v>
      </c>
      <c r="F10" s="19">
        <v>0</v>
      </c>
      <c r="G10" s="19">
        <v>15</v>
      </c>
    </row>
    <row r="11" spans="1:19" s="14" customFormat="1">
      <c r="A11" s="18" t="s">
        <v>28</v>
      </c>
      <c r="B11" s="19">
        <v>974</v>
      </c>
      <c r="C11" s="19">
        <v>167</v>
      </c>
      <c r="D11" s="20">
        <v>0.17150000000000001</v>
      </c>
      <c r="E11" s="19">
        <v>0</v>
      </c>
      <c r="F11" s="19">
        <v>1</v>
      </c>
      <c r="G11" s="19">
        <v>12</v>
      </c>
    </row>
    <row r="12" spans="1:19" s="14" customFormat="1">
      <c r="A12" s="18" t="s">
        <v>29</v>
      </c>
      <c r="B12" s="19">
        <v>1364</v>
      </c>
      <c r="C12" s="19">
        <v>274</v>
      </c>
      <c r="D12" s="20">
        <v>0.2009</v>
      </c>
      <c r="E12" s="19">
        <v>0</v>
      </c>
      <c r="F12" s="19">
        <v>0</v>
      </c>
      <c r="G12" s="19">
        <v>26</v>
      </c>
    </row>
    <row r="13" spans="1:19" s="14" customFormat="1">
      <c r="A13" s="18" t="s">
        <v>30</v>
      </c>
      <c r="B13" s="19">
        <v>1115</v>
      </c>
      <c r="C13" s="19">
        <v>228</v>
      </c>
      <c r="D13" s="20">
        <v>0.20449999999999999</v>
      </c>
      <c r="E13" s="19">
        <v>0</v>
      </c>
      <c r="F13" s="19">
        <v>2</v>
      </c>
      <c r="G13" s="19">
        <v>15</v>
      </c>
    </row>
    <row r="14" spans="1:19" s="14" customFormat="1">
      <c r="A14" s="18" t="s">
        <v>31</v>
      </c>
      <c r="B14" s="19">
        <v>1055</v>
      </c>
      <c r="C14" s="19">
        <v>251</v>
      </c>
      <c r="D14" s="20">
        <v>0.2379</v>
      </c>
      <c r="E14" s="19">
        <v>0</v>
      </c>
      <c r="F14" s="19">
        <v>7</v>
      </c>
      <c r="G14" s="19">
        <v>13</v>
      </c>
    </row>
    <row r="15" spans="1:19" s="14" customFormat="1">
      <c r="A15" s="18" t="s">
        <v>32</v>
      </c>
      <c r="B15" s="19">
        <v>875</v>
      </c>
      <c r="C15" s="19">
        <v>171</v>
      </c>
      <c r="D15" s="20">
        <v>0.19539999999999999</v>
      </c>
      <c r="E15" s="19">
        <v>0</v>
      </c>
      <c r="F15" s="19">
        <v>3</v>
      </c>
      <c r="G15" s="19">
        <v>14</v>
      </c>
    </row>
    <row r="16" spans="1:19" s="14" customFormat="1">
      <c r="A16" s="18" t="s">
        <v>33</v>
      </c>
      <c r="B16" s="19">
        <v>1305</v>
      </c>
      <c r="C16" s="19">
        <v>168</v>
      </c>
      <c r="D16" s="20">
        <v>0.12870000000000001</v>
      </c>
      <c r="E16" s="19">
        <v>0</v>
      </c>
      <c r="F16" s="19">
        <v>6</v>
      </c>
      <c r="G16" s="19">
        <v>8</v>
      </c>
    </row>
    <row r="17" spans="1:7" s="14" customFormat="1">
      <c r="A17" s="18" t="s">
        <v>440</v>
      </c>
      <c r="B17" s="19">
        <v>248</v>
      </c>
      <c r="C17" s="19">
        <v>5</v>
      </c>
      <c r="D17" s="20">
        <v>2.0199999999999999E-2</v>
      </c>
      <c r="E17" s="19">
        <v>0</v>
      </c>
      <c r="F17" s="19">
        <v>0</v>
      </c>
      <c r="G17" s="19">
        <v>0</v>
      </c>
    </row>
    <row r="18" spans="1:7" s="14" customFormat="1">
      <c r="A18" s="18" t="s">
        <v>34</v>
      </c>
      <c r="B18" s="19">
        <v>789</v>
      </c>
      <c r="C18" s="19">
        <v>216</v>
      </c>
      <c r="D18" s="20">
        <v>0.27379999999999999</v>
      </c>
      <c r="E18" s="19">
        <v>0</v>
      </c>
      <c r="F18" s="19">
        <v>14</v>
      </c>
      <c r="G18" s="19">
        <v>24</v>
      </c>
    </row>
    <row r="19" spans="1:7" s="14" customFormat="1">
      <c r="A19" s="18" t="s">
        <v>35</v>
      </c>
      <c r="B19" s="19">
        <v>1168</v>
      </c>
      <c r="C19" s="19">
        <v>229</v>
      </c>
      <c r="D19" s="20">
        <v>0.1961</v>
      </c>
      <c r="E19" s="19">
        <v>0</v>
      </c>
      <c r="F19" s="19">
        <v>2</v>
      </c>
      <c r="G19" s="19">
        <v>10</v>
      </c>
    </row>
    <row r="20" spans="1:7" s="14" customFormat="1">
      <c r="A20" s="18" t="s">
        <v>36</v>
      </c>
      <c r="B20" s="19">
        <v>1041</v>
      </c>
      <c r="C20" s="19">
        <v>155</v>
      </c>
      <c r="D20" s="20">
        <v>0.1489</v>
      </c>
      <c r="E20" s="19">
        <v>0</v>
      </c>
      <c r="F20" s="19">
        <v>2</v>
      </c>
      <c r="G20" s="19">
        <v>10</v>
      </c>
    </row>
    <row r="21" spans="1:7" s="14" customFormat="1">
      <c r="A21" s="18" t="s">
        <v>37</v>
      </c>
      <c r="B21" s="19">
        <v>1266</v>
      </c>
      <c r="C21" s="19">
        <v>267</v>
      </c>
      <c r="D21" s="20">
        <v>0.2109</v>
      </c>
      <c r="E21" s="19">
        <v>0</v>
      </c>
      <c r="F21" s="19">
        <v>1</v>
      </c>
      <c r="G21" s="19">
        <v>17</v>
      </c>
    </row>
    <row r="22" spans="1:7" s="14" customFormat="1">
      <c r="A22" s="18" t="s">
        <v>38</v>
      </c>
      <c r="B22" s="19">
        <v>954</v>
      </c>
      <c r="C22" s="19">
        <v>270</v>
      </c>
      <c r="D22" s="20">
        <v>0.28299999999999997</v>
      </c>
      <c r="E22" s="19">
        <v>0</v>
      </c>
      <c r="F22" s="19">
        <v>1</v>
      </c>
      <c r="G22" s="19">
        <v>21</v>
      </c>
    </row>
    <row r="23" spans="1:7" s="14" customFormat="1">
      <c r="A23" s="18" t="s">
        <v>39</v>
      </c>
      <c r="B23" s="19">
        <v>865</v>
      </c>
      <c r="C23" s="19">
        <v>143</v>
      </c>
      <c r="D23" s="20">
        <v>0.1653</v>
      </c>
      <c r="E23" s="19">
        <v>0</v>
      </c>
      <c r="F23" s="19">
        <v>3</v>
      </c>
      <c r="G23" s="19">
        <v>5</v>
      </c>
    </row>
    <row r="24" spans="1:7" s="14" customFormat="1">
      <c r="A24" s="18" t="s">
        <v>442</v>
      </c>
      <c r="B24" s="19">
        <v>0</v>
      </c>
      <c r="C24" s="19">
        <v>0</v>
      </c>
      <c r="D24" s="20">
        <v>0</v>
      </c>
      <c r="E24" s="19">
        <v>0</v>
      </c>
      <c r="F24" s="19">
        <v>0</v>
      </c>
      <c r="G24" s="19">
        <v>0</v>
      </c>
    </row>
    <row r="25" spans="1:7" s="14" customFormat="1">
      <c r="A25" s="18" t="s">
        <v>40</v>
      </c>
      <c r="B25" s="19">
        <v>1043</v>
      </c>
      <c r="C25" s="19">
        <v>201</v>
      </c>
      <c r="D25" s="20">
        <v>0.19270000000000001</v>
      </c>
      <c r="E25" s="19">
        <v>0</v>
      </c>
      <c r="F25" s="19">
        <v>0</v>
      </c>
      <c r="G25" s="19">
        <v>4</v>
      </c>
    </row>
    <row r="26" spans="1:7" s="14" customFormat="1">
      <c r="A26" s="18" t="s">
        <v>41</v>
      </c>
      <c r="B26" s="19">
        <v>617</v>
      </c>
      <c r="C26" s="19">
        <v>42</v>
      </c>
      <c r="D26" s="20">
        <v>6.8099999999999994E-2</v>
      </c>
      <c r="E26" s="19">
        <v>0</v>
      </c>
      <c r="F26" s="19">
        <v>0</v>
      </c>
      <c r="G26" s="19">
        <v>0</v>
      </c>
    </row>
    <row r="27" spans="1:7" s="22" customFormat="1" ht="34.5" customHeight="1">
      <c r="A27" s="25" t="s">
        <v>49</v>
      </c>
      <c r="B27" s="23">
        <f>SUM(B7:B26)</f>
        <v>18312</v>
      </c>
      <c r="C27" s="23">
        <f>SUM(C7:C26)</f>
        <v>3434</v>
      </c>
      <c r="D27" s="24">
        <f>C27/B27</f>
        <v>0.18752730449978156</v>
      </c>
      <c r="E27" s="23">
        <f>SUM(E7:E26)</f>
        <v>0</v>
      </c>
      <c r="F27" s="23">
        <f>SUM(F7:F26)</f>
        <v>44</v>
      </c>
      <c r="G27" s="23">
        <f>SUM(G7:G26)</f>
        <v>233</v>
      </c>
    </row>
    <row r="28" spans="1:7" s="14" customFormat="1">
      <c r="A28" s="18" t="s">
        <v>573</v>
      </c>
      <c r="B28" s="19">
        <v>42</v>
      </c>
      <c r="C28" s="19">
        <v>4</v>
      </c>
      <c r="D28" s="20">
        <v>9.5200000000000007E-2</v>
      </c>
      <c r="E28" s="19">
        <v>0</v>
      </c>
      <c r="F28" s="19">
        <v>0</v>
      </c>
      <c r="G28" s="19">
        <v>0</v>
      </c>
    </row>
    <row r="29" spans="1:7" s="22" customFormat="1" ht="34.5" customHeight="1">
      <c r="A29" s="25" t="s">
        <v>340</v>
      </c>
      <c r="B29" s="23">
        <f>SUM(B28:B28)</f>
        <v>42</v>
      </c>
      <c r="C29" s="23">
        <f>SUM(C28:C28)</f>
        <v>4</v>
      </c>
      <c r="D29" s="24">
        <f>C29/B29</f>
        <v>9.5238095238095233E-2</v>
      </c>
      <c r="E29" s="23">
        <f>SUM(E28:E28)</f>
        <v>0</v>
      </c>
      <c r="F29" s="23">
        <f>SUM(F28:F28)</f>
        <v>0</v>
      </c>
      <c r="G29" s="23">
        <f>SUM(G28:G28)</f>
        <v>0</v>
      </c>
    </row>
    <row r="30" spans="1:7" s="14" customFormat="1">
      <c r="A30" s="18" t="s">
        <v>43</v>
      </c>
      <c r="B30" s="19">
        <v>885</v>
      </c>
      <c r="C30" s="19">
        <v>197</v>
      </c>
      <c r="D30" s="20">
        <v>0.22259999999999999</v>
      </c>
      <c r="E30" s="19">
        <v>0</v>
      </c>
      <c r="F30" s="19">
        <v>1</v>
      </c>
      <c r="G30" s="19">
        <v>5</v>
      </c>
    </row>
    <row r="31" spans="1:7" s="14" customFormat="1">
      <c r="A31" s="18" t="s">
        <v>44</v>
      </c>
      <c r="B31" s="19">
        <v>231</v>
      </c>
      <c r="C31" s="19">
        <v>35</v>
      </c>
      <c r="D31" s="20">
        <v>0.1515</v>
      </c>
      <c r="E31" s="19">
        <v>0</v>
      </c>
      <c r="F31" s="19">
        <v>2</v>
      </c>
      <c r="G31" s="19">
        <v>1</v>
      </c>
    </row>
    <row r="32" spans="1:7" s="22" customFormat="1" ht="34.5" customHeight="1">
      <c r="A32" s="25" t="s">
        <v>50</v>
      </c>
      <c r="B32" s="23">
        <f>SUM(B30:B31)</f>
        <v>1116</v>
      </c>
      <c r="C32" s="23">
        <f>SUM(C30:C31)</f>
        <v>232</v>
      </c>
      <c r="D32" s="24">
        <f>C32/B32</f>
        <v>0.2078853046594982</v>
      </c>
      <c r="E32" s="23">
        <f>SUM(E30:E31)</f>
        <v>0</v>
      </c>
      <c r="F32" s="23">
        <f>SUM(F30:F31)</f>
        <v>3</v>
      </c>
      <c r="G32" s="23">
        <f>SUM(G30:G31)</f>
        <v>6</v>
      </c>
    </row>
    <row r="33" spans="1:7" s="22" customFormat="1" ht="34.5" customHeight="1">
      <c r="A33" s="25" t="s">
        <v>16</v>
      </c>
      <c r="B33" s="23">
        <f>SUM(, B27, B29, B32)</f>
        <v>19470</v>
      </c>
      <c r="C33" s="23">
        <f>SUM(, C27, C29, C32)</f>
        <v>3670</v>
      </c>
      <c r="D33" s="24">
        <f>C33/B33</f>
        <v>0.18849512069851052</v>
      </c>
      <c r="E33" s="23">
        <f>SUM(, E27, E29, E32)</f>
        <v>0</v>
      </c>
      <c r="F33" s="23">
        <f>SUM(, F27, F29, F32)</f>
        <v>47</v>
      </c>
      <c r="G33" s="23">
        <f>SUM(, G27, G29, G32)</f>
        <v>239</v>
      </c>
    </row>
    <row r="34" spans="1:7" s="14" customFormat="1">
      <c r="A34" s="18" t="s">
        <v>17</v>
      </c>
      <c r="B34" s="18">
        <f>SUM(, B33)</f>
        <v>19470</v>
      </c>
      <c r="C34" s="18">
        <f>SUM(, C33)</f>
        <v>3670</v>
      </c>
      <c r="D34" s="26">
        <f>C34/B34</f>
        <v>0.18849512069851052</v>
      </c>
      <c r="E34" s="18">
        <f>SUM(, E33)</f>
        <v>0</v>
      </c>
      <c r="F34" s="18">
        <f>SUM(, F33)</f>
        <v>47</v>
      </c>
      <c r="G34" s="18">
        <f>SUM(, G33)</f>
        <v>239</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5" manualBreakCount="5">
    <brk id="27" max="16383" man="1"/>
    <brk id="29" max="16383" man="1"/>
    <brk id="32" max="16383" man="1"/>
    <brk id="33" max="16383" man="1"/>
    <brk id="34" max="16383" man="1"/>
  </rowBreaks>
  <colBreaks count="3" manualBreakCount="3">
    <brk id="5" max="1048575" man="1"/>
    <brk id="6" max="1048575" man="1"/>
    <brk id="7" max="1048575" man="1"/>
  </colBreaks>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831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4">
    <tabColor rgb="FFFF0000"/>
  </sheetPr>
  <dimension ref="A1:S5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834</v>
      </c>
      <c r="F4" s="47"/>
      <c r="G4" s="47"/>
      <c r="H4" s="47"/>
      <c r="I4" s="47"/>
      <c r="J4" s="47"/>
      <c r="K4" s="47"/>
      <c r="L4" s="47"/>
      <c r="M4" s="47"/>
      <c r="N4" s="47"/>
      <c r="O4" s="47"/>
      <c r="P4" s="47"/>
      <c r="Q4" s="47"/>
      <c r="R4" s="47"/>
      <c r="S4" s="47"/>
    </row>
    <row r="5" spans="1:19" ht="25.5" customHeight="1">
      <c r="E5" s="49" t="s">
        <v>834</v>
      </c>
      <c r="F5" s="49"/>
      <c r="G5" s="49"/>
      <c r="H5" s="49"/>
      <c r="I5" s="49"/>
      <c r="J5" s="49"/>
      <c r="K5" s="49"/>
      <c r="L5" s="49"/>
      <c r="M5" s="49"/>
      <c r="N5" s="49"/>
      <c r="O5" s="49"/>
      <c r="P5" s="49"/>
      <c r="Q5" s="49"/>
      <c r="R5" s="49"/>
      <c r="S5" s="49"/>
    </row>
    <row r="6" spans="1:19" s="12" customFormat="1" ht="150" customHeight="1">
      <c r="B6" s="13" t="s">
        <v>7</v>
      </c>
      <c r="C6" s="13" t="s">
        <v>8</v>
      </c>
      <c r="D6" s="13" t="s">
        <v>9</v>
      </c>
      <c r="E6" s="21" t="s">
        <v>835</v>
      </c>
      <c r="F6" s="21" t="s">
        <v>836</v>
      </c>
      <c r="G6" s="21" t="s">
        <v>837</v>
      </c>
    </row>
    <row r="7" spans="1:19">
      <c r="A7" s="15" t="s">
        <v>519</v>
      </c>
      <c r="B7" s="16">
        <v>1045</v>
      </c>
      <c r="C7" s="16">
        <v>185</v>
      </c>
      <c r="D7" s="17">
        <v>0.17699999999999999</v>
      </c>
      <c r="E7" s="16">
        <v>126</v>
      </c>
      <c r="F7" s="16">
        <v>128</v>
      </c>
      <c r="G7" s="16">
        <v>122</v>
      </c>
    </row>
    <row r="8" spans="1:19" s="14" customFormat="1">
      <c r="A8" s="18" t="s">
        <v>325</v>
      </c>
      <c r="B8" s="19">
        <v>669</v>
      </c>
      <c r="C8" s="19">
        <v>142</v>
      </c>
      <c r="D8" s="20">
        <v>0.21229999999999999</v>
      </c>
      <c r="E8" s="19">
        <v>80</v>
      </c>
      <c r="F8" s="19">
        <v>84</v>
      </c>
      <c r="G8" s="19">
        <v>82</v>
      </c>
    </row>
    <row r="9" spans="1:19" s="14" customFormat="1">
      <c r="A9" s="18" t="s">
        <v>299</v>
      </c>
      <c r="B9" s="19">
        <v>856</v>
      </c>
      <c r="C9" s="19">
        <v>175</v>
      </c>
      <c r="D9" s="20">
        <v>0.2044</v>
      </c>
      <c r="E9" s="19">
        <v>107</v>
      </c>
      <c r="F9" s="19">
        <v>117</v>
      </c>
      <c r="G9" s="19">
        <v>105</v>
      </c>
    </row>
    <row r="10" spans="1:19" s="14" customFormat="1">
      <c r="A10" s="18" t="s">
        <v>520</v>
      </c>
      <c r="B10" s="19">
        <v>932</v>
      </c>
      <c r="C10" s="19">
        <v>104</v>
      </c>
      <c r="D10" s="20">
        <v>0.1116</v>
      </c>
      <c r="E10" s="19">
        <v>58</v>
      </c>
      <c r="F10" s="19">
        <v>63</v>
      </c>
      <c r="G10" s="19">
        <v>63</v>
      </c>
    </row>
    <row r="11" spans="1:19" s="14" customFormat="1">
      <c r="A11" s="18" t="s">
        <v>300</v>
      </c>
      <c r="B11" s="19">
        <v>427</v>
      </c>
      <c r="C11" s="19">
        <v>30</v>
      </c>
      <c r="D11" s="20">
        <v>7.0300000000000001E-2</v>
      </c>
      <c r="E11" s="19">
        <v>16</v>
      </c>
      <c r="F11" s="19">
        <v>18</v>
      </c>
      <c r="G11" s="19">
        <v>13</v>
      </c>
    </row>
    <row r="12" spans="1:19" s="14" customFormat="1">
      <c r="A12" s="18" t="s">
        <v>301</v>
      </c>
      <c r="B12" s="19">
        <v>609</v>
      </c>
      <c r="C12" s="19">
        <v>46</v>
      </c>
      <c r="D12" s="20">
        <v>7.5499999999999998E-2</v>
      </c>
      <c r="E12" s="19">
        <v>31</v>
      </c>
      <c r="F12" s="19">
        <v>31</v>
      </c>
      <c r="G12" s="19">
        <v>30</v>
      </c>
    </row>
    <row r="13" spans="1:19" s="14" customFormat="1">
      <c r="A13" s="18" t="s">
        <v>302</v>
      </c>
      <c r="B13" s="19">
        <v>1374</v>
      </c>
      <c r="C13" s="19">
        <v>153</v>
      </c>
      <c r="D13" s="20">
        <v>0.1114</v>
      </c>
      <c r="E13" s="19">
        <v>100</v>
      </c>
      <c r="F13" s="19">
        <v>102</v>
      </c>
      <c r="G13" s="19">
        <v>94</v>
      </c>
    </row>
    <row r="14" spans="1:19" s="14" customFormat="1">
      <c r="A14" s="18" t="s">
        <v>303</v>
      </c>
      <c r="B14" s="19">
        <v>869</v>
      </c>
      <c r="C14" s="19">
        <v>83</v>
      </c>
      <c r="D14" s="20">
        <v>9.5500000000000002E-2</v>
      </c>
      <c r="E14" s="19">
        <v>58</v>
      </c>
      <c r="F14" s="19">
        <v>60</v>
      </c>
      <c r="G14" s="19">
        <v>56</v>
      </c>
    </row>
    <row r="15" spans="1:19" s="14" customFormat="1">
      <c r="A15" s="18" t="s">
        <v>304</v>
      </c>
      <c r="B15" s="19">
        <v>788</v>
      </c>
      <c r="C15" s="19">
        <v>69</v>
      </c>
      <c r="D15" s="20">
        <v>8.7599999999999997E-2</v>
      </c>
      <c r="E15" s="19">
        <v>38</v>
      </c>
      <c r="F15" s="19">
        <v>47</v>
      </c>
      <c r="G15" s="19">
        <v>42</v>
      </c>
    </row>
    <row r="16" spans="1:19" s="14" customFormat="1">
      <c r="A16" s="18" t="s">
        <v>248</v>
      </c>
      <c r="B16" s="19">
        <v>1161</v>
      </c>
      <c r="C16" s="19">
        <v>90</v>
      </c>
      <c r="D16" s="20">
        <v>7.7499999999999999E-2</v>
      </c>
      <c r="E16" s="19">
        <v>62</v>
      </c>
      <c r="F16" s="19">
        <v>66</v>
      </c>
      <c r="G16" s="19">
        <v>64</v>
      </c>
    </row>
    <row r="17" spans="1:7" s="14" customFormat="1">
      <c r="A17" s="18" t="s">
        <v>305</v>
      </c>
      <c r="B17" s="19">
        <v>939</v>
      </c>
      <c r="C17" s="19">
        <v>196</v>
      </c>
      <c r="D17" s="20">
        <v>0.2087</v>
      </c>
      <c r="E17" s="19">
        <v>122</v>
      </c>
      <c r="F17" s="19">
        <v>124</v>
      </c>
      <c r="G17" s="19">
        <v>125</v>
      </c>
    </row>
    <row r="18" spans="1:7" s="14" customFormat="1">
      <c r="A18" s="18" t="s">
        <v>306</v>
      </c>
      <c r="B18" s="19">
        <v>459</v>
      </c>
      <c r="C18" s="19">
        <v>56</v>
      </c>
      <c r="D18" s="20">
        <v>0.122</v>
      </c>
      <c r="E18" s="19">
        <v>39</v>
      </c>
      <c r="F18" s="19">
        <v>35</v>
      </c>
      <c r="G18" s="19">
        <v>31</v>
      </c>
    </row>
    <row r="19" spans="1:7" s="14" customFormat="1">
      <c r="A19" s="18" t="s">
        <v>307</v>
      </c>
      <c r="B19" s="19">
        <v>534</v>
      </c>
      <c r="C19" s="19">
        <v>44</v>
      </c>
      <c r="D19" s="20">
        <v>8.2400000000000001E-2</v>
      </c>
      <c r="E19" s="19">
        <v>33</v>
      </c>
      <c r="F19" s="19">
        <v>35</v>
      </c>
      <c r="G19" s="19">
        <v>31</v>
      </c>
    </row>
    <row r="20" spans="1:7" s="14" customFormat="1">
      <c r="A20" s="18" t="s">
        <v>308</v>
      </c>
      <c r="B20" s="19">
        <v>932</v>
      </c>
      <c r="C20" s="19">
        <v>62</v>
      </c>
      <c r="D20" s="20">
        <v>6.6500000000000004E-2</v>
      </c>
      <c r="E20" s="19">
        <v>45</v>
      </c>
      <c r="F20" s="19">
        <v>46</v>
      </c>
      <c r="G20" s="19">
        <v>46</v>
      </c>
    </row>
    <row r="21" spans="1:7" s="14" customFormat="1">
      <c r="A21" s="18" t="s">
        <v>74</v>
      </c>
      <c r="B21" s="19">
        <v>981</v>
      </c>
      <c r="C21" s="19">
        <v>119</v>
      </c>
      <c r="D21" s="20">
        <v>0.12130000000000001</v>
      </c>
      <c r="E21" s="19">
        <v>61</v>
      </c>
      <c r="F21" s="19">
        <v>72</v>
      </c>
      <c r="G21" s="19">
        <v>62</v>
      </c>
    </row>
    <row r="22" spans="1:7" s="14" customFormat="1">
      <c r="A22" s="18" t="s">
        <v>75</v>
      </c>
      <c r="B22" s="19">
        <v>1232</v>
      </c>
      <c r="C22" s="19">
        <v>101</v>
      </c>
      <c r="D22" s="20">
        <v>8.2000000000000003E-2</v>
      </c>
      <c r="E22" s="19">
        <v>49</v>
      </c>
      <c r="F22" s="19">
        <v>54</v>
      </c>
      <c r="G22" s="19">
        <v>53</v>
      </c>
    </row>
    <row r="23" spans="1:7" s="14" customFormat="1">
      <c r="A23" s="18" t="s">
        <v>309</v>
      </c>
      <c r="B23" s="19">
        <v>745</v>
      </c>
      <c r="C23" s="19">
        <v>75</v>
      </c>
      <c r="D23" s="20">
        <v>0.1007</v>
      </c>
      <c r="E23" s="19">
        <v>50</v>
      </c>
      <c r="F23" s="19">
        <v>48</v>
      </c>
      <c r="G23" s="19">
        <v>46</v>
      </c>
    </row>
    <row r="24" spans="1:7" s="14" customFormat="1">
      <c r="A24" s="18" t="s">
        <v>310</v>
      </c>
      <c r="B24" s="19">
        <v>1596</v>
      </c>
      <c r="C24" s="19">
        <v>236</v>
      </c>
      <c r="D24" s="20">
        <v>0.1479</v>
      </c>
      <c r="E24" s="19">
        <v>153</v>
      </c>
      <c r="F24" s="19">
        <v>164</v>
      </c>
      <c r="G24" s="19">
        <v>162</v>
      </c>
    </row>
    <row r="25" spans="1:7" s="14" customFormat="1">
      <c r="A25" s="18" t="s">
        <v>311</v>
      </c>
      <c r="B25" s="19">
        <v>543</v>
      </c>
      <c r="C25" s="19">
        <v>25</v>
      </c>
      <c r="D25" s="20">
        <v>4.5999999999999999E-2</v>
      </c>
      <c r="E25" s="19">
        <v>17</v>
      </c>
      <c r="F25" s="19">
        <v>16</v>
      </c>
      <c r="G25" s="19">
        <v>16</v>
      </c>
    </row>
    <row r="26" spans="1:7" s="14" customFormat="1">
      <c r="A26" s="18" t="s">
        <v>465</v>
      </c>
      <c r="B26" s="19">
        <v>1101</v>
      </c>
      <c r="C26" s="19">
        <v>145</v>
      </c>
      <c r="D26" s="20">
        <v>0.13170000000000001</v>
      </c>
      <c r="E26" s="19">
        <v>94</v>
      </c>
      <c r="F26" s="19">
        <v>88</v>
      </c>
      <c r="G26" s="19">
        <v>82</v>
      </c>
    </row>
    <row r="27" spans="1:7" s="14" customFormat="1">
      <c r="A27" s="18" t="s">
        <v>312</v>
      </c>
      <c r="B27" s="19">
        <v>748</v>
      </c>
      <c r="C27" s="19">
        <v>39</v>
      </c>
      <c r="D27" s="20">
        <v>5.21E-2</v>
      </c>
      <c r="E27" s="19">
        <v>24</v>
      </c>
      <c r="F27" s="19">
        <v>22</v>
      </c>
      <c r="G27" s="19">
        <v>26</v>
      </c>
    </row>
    <row r="28" spans="1:7" s="14" customFormat="1">
      <c r="A28" s="18" t="s">
        <v>466</v>
      </c>
      <c r="B28" s="19">
        <v>786</v>
      </c>
      <c r="C28" s="19">
        <v>79</v>
      </c>
      <c r="D28" s="20">
        <v>0.10050000000000001</v>
      </c>
      <c r="E28" s="19">
        <v>56</v>
      </c>
      <c r="F28" s="19">
        <v>57</v>
      </c>
      <c r="G28" s="19">
        <v>53</v>
      </c>
    </row>
    <row r="29" spans="1:7" s="14" customFormat="1">
      <c r="A29" s="18" t="s">
        <v>76</v>
      </c>
      <c r="B29" s="19">
        <v>170</v>
      </c>
      <c r="C29" s="19">
        <v>19</v>
      </c>
      <c r="D29" s="20">
        <v>0.1118</v>
      </c>
      <c r="E29" s="19">
        <v>7</v>
      </c>
      <c r="F29" s="19">
        <v>8</v>
      </c>
      <c r="G29" s="19">
        <v>8</v>
      </c>
    </row>
    <row r="30" spans="1:7" s="14" customFormat="1">
      <c r="A30" s="18" t="s">
        <v>231</v>
      </c>
      <c r="B30" s="19">
        <v>293</v>
      </c>
      <c r="C30" s="19">
        <v>23</v>
      </c>
      <c r="D30" s="20">
        <v>7.85E-2</v>
      </c>
      <c r="E30" s="19">
        <v>15</v>
      </c>
      <c r="F30" s="19">
        <v>15</v>
      </c>
      <c r="G30" s="19">
        <v>14</v>
      </c>
    </row>
    <row r="31" spans="1:7" s="14" customFormat="1">
      <c r="A31" s="18" t="s">
        <v>232</v>
      </c>
      <c r="B31" s="19">
        <v>543</v>
      </c>
      <c r="C31" s="19">
        <v>72</v>
      </c>
      <c r="D31" s="20">
        <v>0.1326</v>
      </c>
      <c r="E31" s="19">
        <v>47</v>
      </c>
      <c r="F31" s="19">
        <v>50</v>
      </c>
      <c r="G31" s="19">
        <v>48</v>
      </c>
    </row>
    <row r="32" spans="1:7" s="14" customFormat="1">
      <c r="A32" s="18" t="s">
        <v>467</v>
      </c>
      <c r="B32" s="19">
        <v>694</v>
      </c>
      <c r="C32" s="19">
        <v>100</v>
      </c>
      <c r="D32" s="20">
        <v>0.14410000000000001</v>
      </c>
      <c r="E32" s="19">
        <v>55</v>
      </c>
      <c r="F32" s="19">
        <v>58</v>
      </c>
      <c r="G32" s="19">
        <v>57</v>
      </c>
    </row>
    <row r="33" spans="1:7" s="14" customFormat="1">
      <c r="A33" s="18" t="s">
        <v>313</v>
      </c>
      <c r="B33" s="19">
        <v>1011</v>
      </c>
      <c r="C33" s="19">
        <v>116</v>
      </c>
      <c r="D33" s="20">
        <v>0.1147</v>
      </c>
      <c r="E33" s="19">
        <v>74</v>
      </c>
      <c r="F33" s="19">
        <v>74</v>
      </c>
      <c r="G33" s="19">
        <v>71</v>
      </c>
    </row>
    <row r="34" spans="1:7" s="14" customFormat="1">
      <c r="A34" s="18" t="s">
        <v>77</v>
      </c>
      <c r="B34" s="19">
        <v>1870</v>
      </c>
      <c r="C34" s="19">
        <v>175</v>
      </c>
      <c r="D34" s="20">
        <v>9.3600000000000003E-2</v>
      </c>
      <c r="E34" s="19">
        <v>111</v>
      </c>
      <c r="F34" s="19">
        <v>116</v>
      </c>
      <c r="G34" s="19">
        <v>107</v>
      </c>
    </row>
    <row r="35" spans="1:7" s="14" customFormat="1">
      <c r="A35" s="18" t="s">
        <v>233</v>
      </c>
      <c r="B35" s="19">
        <v>847</v>
      </c>
      <c r="C35" s="19">
        <v>91</v>
      </c>
      <c r="D35" s="20">
        <v>0.1074</v>
      </c>
      <c r="E35" s="19">
        <v>52</v>
      </c>
      <c r="F35" s="19">
        <v>55</v>
      </c>
      <c r="G35" s="19">
        <v>53</v>
      </c>
    </row>
    <row r="36" spans="1:7" s="14" customFormat="1">
      <c r="A36" s="18" t="s">
        <v>234</v>
      </c>
      <c r="B36" s="19">
        <v>1225</v>
      </c>
      <c r="C36" s="19">
        <v>236</v>
      </c>
      <c r="D36" s="20">
        <v>0.19270000000000001</v>
      </c>
      <c r="E36" s="19">
        <v>111</v>
      </c>
      <c r="F36" s="19">
        <v>122</v>
      </c>
      <c r="G36" s="19">
        <v>114</v>
      </c>
    </row>
    <row r="37" spans="1:7" s="14" customFormat="1">
      <c r="A37" s="18" t="s">
        <v>521</v>
      </c>
      <c r="B37" s="19">
        <v>729</v>
      </c>
      <c r="C37" s="19">
        <v>53</v>
      </c>
      <c r="D37" s="20">
        <v>7.2700000000000001E-2</v>
      </c>
      <c r="E37" s="19">
        <v>38</v>
      </c>
      <c r="F37" s="19">
        <v>35</v>
      </c>
      <c r="G37" s="19">
        <v>36</v>
      </c>
    </row>
    <row r="38" spans="1:7" s="14" customFormat="1">
      <c r="A38" s="18" t="s">
        <v>314</v>
      </c>
      <c r="B38" s="19">
        <v>1870</v>
      </c>
      <c r="C38" s="19">
        <v>141</v>
      </c>
      <c r="D38" s="20">
        <v>7.5399999999999995E-2</v>
      </c>
      <c r="E38" s="19">
        <v>88</v>
      </c>
      <c r="F38" s="19">
        <v>104</v>
      </c>
      <c r="G38" s="19">
        <v>90</v>
      </c>
    </row>
    <row r="39" spans="1:7" s="14" customFormat="1">
      <c r="A39" s="18" t="s">
        <v>315</v>
      </c>
      <c r="B39" s="19">
        <v>1661</v>
      </c>
      <c r="C39" s="19">
        <v>195</v>
      </c>
      <c r="D39" s="20">
        <v>0.1174</v>
      </c>
      <c r="E39" s="19">
        <v>121</v>
      </c>
      <c r="F39" s="19">
        <v>126</v>
      </c>
      <c r="G39" s="19">
        <v>117</v>
      </c>
    </row>
    <row r="40" spans="1:7" s="14" customFormat="1">
      <c r="A40" s="18" t="s">
        <v>235</v>
      </c>
      <c r="B40" s="19">
        <v>1384</v>
      </c>
      <c r="C40" s="19">
        <v>158</v>
      </c>
      <c r="D40" s="20">
        <v>0.1142</v>
      </c>
      <c r="E40" s="19">
        <v>62</v>
      </c>
      <c r="F40" s="19">
        <v>74</v>
      </c>
      <c r="G40" s="19">
        <v>68</v>
      </c>
    </row>
    <row r="41" spans="1:7" s="14" customFormat="1">
      <c r="A41" s="18" t="s">
        <v>236</v>
      </c>
      <c r="B41" s="19">
        <v>1916</v>
      </c>
      <c r="C41" s="19">
        <v>93</v>
      </c>
      <c r="D41" s="20">
        <v>4.8500000000000001E-2</v>
      </c>
      <c r="E41" s="19">
        <v>62</v>
      </c>
      <c r="F41" s="19">
        <v>66</v>
      </c>
      <c r="G41" s="19">
        <v>62</v>
      </c>
    </row>
    <row r="42" spans="1:7" s="22" customFormat="1" ht="34.5" customHeight="1">
      <c r="A42" s="25" t="s">
        <v>144</v>
      </c>
      <c r="B42" s="23">
        <f>SUM(B7:B41)</f>
        <v>33539</v>
      </c>
      <c r="C42" s="23">
        <f>SUM(C7:C41)</f>
        <v>3726</v>
      </c>
      <c r="D42" s="24">
        <f>C42/B42</f>
        <v>0.11109454664718686</v>
      </c>
      <c r="E42" s="23">
        <f>SUM(E7:E41)</f>
        <v>2262</v>
      </c>
      <c r="F42" s="23">
        <f>SUM(F7:F41)</f>
        <v>2380</v>
      </c>
      <c r="G42" s="23">
        <f>SUM(G7:G41)</f>
        <v>2249</v>
      </c>
    </row>
    <row r="43" spans="1:7" s="14" customFormat="1">
      <c r="A43" s="18" t="s">
        <v>316</v>
      </c>
      <c r="B43" s="19">
        <v>2078</v>
      </c>
      <c r="C43" s="19">
        <v>259</v>
      </c>
      <c r="D43" s="20">
        <v>0.1246</v>
      </c>
      <c r="E43" s="19">
        <v>137</v>
      </c>
      <c r="F43" s="19">
        <v>148</v>
      </c>
      <c r="G43" s="19">
        <v>130</v>
      </c>
    </row>
    <row r="44" spans="1:7" s="14" customFormat="1">
      <c r="A44" s="18" t="s">
        <v>134</v>
      </c>
      <c r="B44" s="19">
        <v>6</v>
      </c>
      <c r="C44" s="19">
        <v>0</v>
      </c>
      <c r="D44" s="20">
        <v>0</v>
      </c>
      <c r="E44" s="19">
        <v>0</v>
      </c>
      <c r="F44" s="19">
        <v>0</v>
      </c>
      <c r="G44" s="19">
        <v>0</v>
      </c>
    </row>
    <row r="45" spans="1:7" s="14" customFormat="1">
      <c r="A45" s="18" t="s">
        <v>346</v>
      </c>
      <c r="B45" s="19">
        <v>1959</v>
      </c>
      <c r="C45" s="19">
        <v>139</v>
      </c>
      <c r="D45" s="20">
        <v>7.0999999999999994E-2</v>
      </c>
      <c r="E45" s="19">
        <v>92</v>
      </c>
      <c r="F45" s="19">
        <v>104</v>
      </c>
      <c r="G45" s="19">
        <v>92</v>
      </c>
    </row>
    <row r="46" spans="1:7" s="14" customFormat="1">
      <c r="A46" s="18" t="s">
        <v>347</v>
      </c>
      <c r="B46" s="19">
        <v>513</v>
      </c>
      <c r="C46" s="19">
        <v>54</v>
      </c>
      <c r="D46" s="20">
        <v>0.1053</v>
      </c>
      <c r="E46" s="19">
        <v>33</v>
      </c>
      <c r="F46" s="19">
        <v>37</v>
      </c>
      <c r="G46" s="19">
        <v>35</v>
      </c>
    </row>
    <row r="47" spans="1:7" s="14" customFormat="1">
      <c r="A47" s="18" t="s">
        <v>697</v>
      </c>
      <c r="B47" s="19">
        <v>28</v>
      </c>
      <c r="C47" s="19">
        <v>10</v>
      </c>
      <c r="D47" s="20">
        <v>0.35709999999999997</v>
      </c>
      <c r="E47" s="19">
        <v>4</v>
      </c>
      <c r="F47" s="19">
        <v>5</v>
      </c>
      <c r="G47" s="19">
        <v>4</v>
      </c>
    </row>
    <row r="48" spans="1:7" s="22" customFormat="1" ht="34.5" customHeight="1">
      <c r="A48" s="25" t="s">
        <v>147</v>
      </c>
      <c r="B48" s="23">
        <f>SUM(B43:B47)</f>
        <v>4584</v>
      </c>
      <c r="C48" s="23">
        <f>SUM(C43:C47)</f>
        <v>462</v>
      </c>
      <c r="D48" s="24">
        <f>C48/B48</f>
        <v>0.10078534031413612</v>
      </c>
      <c r="E48" s="23">
        <f>SUM(E43:E47)</f>
        <v>266</v>
      </c>
      <c r="F48" s="23">
        <f>SUM(F43:F47)</f>
        <v>294</v>
      </c>
      <c r="G48" s="23">
        <f>SUM(G43:G47)</f>
        <v>261</v>
      </c>
    </row>
    <row r="49" spans="1:7" s="22" customFormat="1" ht="34.5" customHeight="1">
      <c r="A49" s="25" t="s">
        <v>16</v>
      </c>
      <c r="B49" s="23">
        <f>SUM(, B42, B48)</f>
        <v>38123</v>
      </c>
      <c r="C49" s="23">
        <f>SUM(, C42, C48)</f>
        <v>4188</v>
      </c>
      <c r="D49" s="24">
        <f>C49/B49</f>
        <v>0.10985494321013561</v>
      </c>
      <c r="E49" s="23">
        <f>SUM(, E42, E48)</f>
        <v>2528</v>
      </c>
      <c r="F49" s="23">
        <f>SUM(, F42, F48)</f>
        <v>2674</v>
      </c>
      <c r="G49" s="23">
        <f>SUM(, G42, G48)</f>
        <v>2510</v>
      </c>
    </row>
    <row r="50" spans="1:7" s="14" customFormat="1">
      <c r="A50" s="18" t="s">
        <v>17</v>
      </c>
      <c r="B50" s="18">
        <f>SUM(, B49)</f>
        <v>38123</v>
      </c>
      <c r="C50" s="18">
        <f>SUM(, C49)</f>
        <v>4188</v>
      </c>
      <c r="D50" s="26">
        <f>C50/B50</f>
        <v>0.10985494321013561</v>
      </c>
      <c r="E50" s="18">
        <f>SUM(, E49)</f>
        <v>2528</v>
      </c>
      <c r="F50" s="18">
        <f>SUM(, F49)</f>
        <v>2674</v>
      </c>
      <c r="G50" s="18">
        <f>SUM(, G49)</f>
        <v>2510</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42" max="16383" man="1"/>
    <brk id="48" max="16383" man="1"/>
    <brk id="49" max="16383" man="1"/>
    <brk id="50" max="16383" man="1"/>
  </rowBreaks>
  <colBreaks count="3" manualBreakCount="3">
    <brk id="5" max="1048575" man="1"/>
    <brk id="6" max="1048575" man="1"/>
    <brk id="7" max="1048575" man="1"/>
  </colBreaks>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834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6">
    <tabColor rgb="FFFFFF00"/>
  </sheetPr>
  <dimension ref="A1:S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838</v>
      </c>
      <c r="F4" s="47"/>
      <c r="G4" s="47"/>
      <c r="H4" s="47"/>
      <c r="I4" s="47"/>
      <c r="J4" s="47"/>
      <c r="K4" s="47"/>
      <c r="L4" s="47"/>
      <c r="M4" s="47"/>
      <c r="N4" s="47"/>
      <c r="O4" s="47"/>
      <c r="P4" s="47"/>
      <c r="Q4" s="47"/>
      <c r="R4" s="47"/>
      <c r="S4" s="47"/>
    </row>
    <row r="5" spans="1:19" ht="25.5" customHeight="1">
      <c r="E5" s="49" t="s">
        <v>838</v>
      </c>
      <c r="F5" s="49"/>
      <c r="G5" s="49"/>
      <c r="H5" s="49"/>
      <c r="I5" s="49"/>
      <c r="J5" s="49"/>
      <c r="K5" s="49"/>
      <c r="L5" s="49"/>
      <c r="M5" s="49"/>
      <c r="N5" s="49"/>
      <c r="O5" s="49"/>
      <c r="P5" s="49"/>
      <c r="Q5" s="49"/>
      <c r="R5" s="49"/>
      <c r="S5" s="49"/>
    </row>
    <row r="6" spans="1:19" s="12" customFormat="1" ht="150" customHeight="1">
      <c r="B6" s="13" t="s">
        <v>7</v>
      </c>
      <c r="C6" s="13" t="s">
        <v>8</v>
      </c>
      <c r="D6" s="13" t="s">
        <v>9</v>
      </c>
      <c r="E6" s="21" t="s">
        <v>839</v>
      </c>
      <c r="F6" s="21" t="s">
        <v>840</v>
      </c>
      <c r="G6" s="21" t="s">
        <v>841</v>
      </c>
    </row>
    <row r="7" spans="1:19">
      <c r="A7" s="15" t="s">
        <v>275</v>
      </c>
      <c r="B7" s="16">
        <v>1345</v>
      </c>
      <c r="C7" s="16">
        <v>350</v>
      </c>
      <c r="D7" s="17">
        <v>0.26019999999999999</v>
      </c>
      <c r="E7" s="16">
        <v>215</v>
      </c>
      <c r="F7" s="16">
        <v>210</v>
      </c>
      <c r="G7" s="16">
        <v>217</v>
      </c>
    </row>
    <row r="8" spans="1:19" s="22" customFormat="1" ht="34.5" customHeight="1">
      <c r="A8" s="25" t="s">
        <v>278</v>
      </c>
      <c r="B8" s="23">
        <f>SUM(B7:B7)</f>
        <v>1345</v>
      </c>
      <c r="C8" s="23">
        <f>SUM(C7:C7)</f>
        <v>350</v>
      </c>
      <c r="D8" s="24">
        <f>C8/B8</f>
        <v>0.26022304832713755</v>
      </c>
      <c r="E8" s="23">
        <f>SUM(E7:E7)</f>
        <v>215</v>
      </c>
      <c r="F8" s="23">
        <f>SUM(F7:F7)</f>
        <v>210</v>
      </c>
      <c r="G8" s="23">
        <f>SUM(G7:G7)</f>
        <v>217</v>
      </c>
    </row>
    <row r="9" spans="1:19" s="14" customFormat="1">
      <c r="A9" s="18" t="s">
        <v>355</v>
      </c>
      <c r="B9" s="19">
        <v>1705</v>
      </c>
      <c r="C9" s="19">
        <v>403</v>
      </c>
      <c r="D9" s="20">
        <v>0.2364</v>
      </c>
      <c r="E9" s="19">
        <v>264</v>
      </c>
      <c r="F9" s="19">
        <v>278</v>
      </c>
      <c r="G9" s="19">
        <v>284</v>
      </c>
    </row>
    <row r="10" spans="1:19" s="14" customFormat="1">
      <c r="A10" s="18" t="s">
        <v>356</v>
      </c>
      <c r="B10" s="19">
        <v>2154</v>
      </c>
      <c r="C10" s="19">
        <v>262</v>
      </c>
      <c r="D10" s="20">
        <v>0.1216</v>
      </c>
      <c r="E10" s="19">
        <v>179</v>
      </c>
      <c r="F10" s="19">
        <v>179</v>
      </c>
      <c r="G10" s="19">
        <v>181</v>
      </c>
    </row>
    <row r="11" spans="1:19" s="14" customFormat="1">
      <c r="A11" s="18" t="s">
        <v>357</v>
      </c>
      <c r="B11" s="19">
        <v>2014</v>
      </c>
      <c r="C11" s="19">
        <v>406</v>
      </c>
      <c r="D11" s="20">
        <v>0.2016</v>
      </c>
      <c r="E11" s="19">
        <v>252</v>
      </c>
      <c r="F11" s="19">
        <v>279</v>
      </c>
      <c r="G11" s="19">
        <v>285</v>
      </c>
    </row>
    <row r="12" spans="1:19" s="22" customFormat="1" ht="34.5" customHeight="1">
      <c r="A12" s="25" t="s">
        <v>361</v>
      </c>
      <c r="B12" s="23">
        <f>SUM(B9:B11)</f>
        <v>5873</v>
      </c>
      <c r="C12" s="23">
        <f>SUM(C9:C11)</f>
        <v>1071</v>
      </c>
      <c r="D12" s="24">
        <f>C12/B12</f>
        <v>0.18235995232419547</v>
      </c>
      <c r="E12" s="23">
        <f>SUM(E9:E11)</f>
        <v>695</v>
      </c>
      <c r="F12" s="23">
        <f>SUM(F9:F11)</f>
        <v>736</v>
      </c>
      <c r="G12" s="23">
        <f>SUM(G9:G11)</f>
        <v>750</v>
      </c>
    </row>
    <row r="13" spans="1:19" s="14" customFormat="1">
      <c r="A13" s="18" t="s">
        <v>131</v>
      </c>
      <c r="B13" s="19">
        <v>4</v>
      </c>
      <c r="C13" s="19">
        <v>0</v>
      </c>
      <c r="D13" s="20">
        <v>0</v>
      </c>
      <c r="E13" s="19">
        <v>0</v>
      </c>
      <c r="F13" s="19">
        <v>0</v>
      </c>
      <c r="G13" s="19">
        <v>0</v>
      </c>
    </row>
    <row r="14" spans="1:19" s="14" customFormat="1">
      <c r="A14" s="18" t="s">
        <v>132</v>
      </c>
      <c r="B14" s="19">
        <v>4</v>
      </c>
      <c r="C14" s="19">
        <v>2</v>
      </c>
      <c r="D14" s="20">
        <v>0.5</v>
      </c>
      <c r="E14" s="19">
        <v>0</v>
      </c>
      <c r="F14" s="19">
        <v>0</v>
      </c>
      <c r="G14" s="19">
        <v>0</v>
      </c>
    </row>
    <row r="15" spans="1:19" s="14" customFormat="1">
      <c r="A15" s="18" t="s">
        <v>133</v>
      </c>
      <c r="B15" s="19">
        <v>1475</v>
      </c>
      <c r="C15" s="19">
        <v>225</v>
      </c>
      <c r="D15" s="20">
        <v>0.1525</v>
      </c>
      <c r="E15" s="19">
        <v>131</v>
      </c>
      <c r="F15" s="19">
        <v>140</v>
      </c>
      <c r="G15" s="19">
        <v>151</v>
      </c>
    </row>
    <row r="16" spans="1:19" s="22" customFormat="1" ht="34.5" customHeight="1">
      <c r="A16" s="25" t="s">
        <v>146</v>
      </c>
      <c r="B16" s="23">
        <f>SUM(B13:B15)</f>
        <v>1483</v>
      </c>
      <c r="C16" s="23">
        <f>SUM(C13:C15)</f>
        <v>227</v>
      </c>
      <c r="D16" s="24">
        <f>C16/B16</f>
        <v>0.15306810519217801</v>
      </c>
      <c r="E16" s="23">
        <f>SUM(E13:E15)</f>
        <v>131</v>
      </c>
      <c r="F16" s="23">
        <f>SUM(F13:F15)</f>
        <v>140</v>
      </c>
      <c r="G16" s="23">
        <f>SUM(G13:G15)</f>
        <v>151</v>
      </c>
    </row>
    <row r="17" spans="1:7" s="14" customFormat="1">
      <c r="A17" s="18" t="s">
        <v>134</v>
      </c>
      <c r="B17" s="19">
        <v>4796</v>
      </c>
      <c r="C17" s="19">
        <v>685</v>
      </c>
      <c r="D17" s="20">
        <v>0.14280000000000001</v>
      </c>
      <c r="E17" s="19">
        <v>445</v>
      </c>
      <c r="F17" s="19">
        <v>450</v>
      </c>
      <c r="G17" s="19">
        <v>471</v>
      </c>
    </row>
    <row r="18" spans="1:7" s="14" customFormat="1">
      <c r="A18" s="18" t="s">
        <v>347</v>
      </c>
      <c r="B18" s="19">
        <v>371</v>
      </c>
      <c r="C18" s="19">
        <v>54</v>
      </c>
      <c r="D18" s="20">
        <v>0.14560000000000001</v>
      </c>
      <c r="E18" s="19">
        <v>34</v>
      </c>
      <c r="F18" s="19">
        <v>37</v>
      </c>
      <c r="G18" s="19">
        <v>32</v>
      </c>
    </row>
    <row r="19" spans="1:7" s="22" customFormat="1" ht="34.5" customHeight="1">
      <c r="A19" s="25" t="s">
        <v>147</v>
      </c>
      <c r="B19" s="23">
        <f>SUM(B17:B18)</f>
        <v>5167</v>
      </c>
      <c r="C19" s="23">
        <f>SUM(C17:C18)</f>
        <v>739</v>
      </c>
      <c r="D19" s="24">
        <f>C19/B19</f>
        <v>0.14302303077220824</v>
      </c>
      <c r="E19" s="23">
        <f>SUM(E17:E18)</f>
        <v>479</v>
      </c>
      <c r="F19" s="23">
        <f>SUM(F17:F18)</f>
        <v>487</v>
      </c>
      <c r="G19" s="23">
        <f>SUM(G17:G18)</f>
        <v>503</v>
      </c>
    </row>
    <row r="20" spans="1:7" s="22" customFormat="1" ht="34.5" customHeight="1">
      <c r="A20" s="25" t="s">
        <v>16</v>
      </c>
      <c r="B20" s="23">
        <f>SUM(, B8, B12, B16, B19)</f>
        <v>13868</v>
      </c>
      <c r="C20" s="23">
        <f>SUM(, C8, C12, C16, C19)</f>
        <v>2387</v>
      </c>
      <c r="D20" s="24">
        <f>C20/B20</f>
        <v>0.17212287280069224</v>
      </c>
      <c r="E20" s="23">
        <f>SUM(, E8, E12, E16, E19)</f>
        <v>1520</v>
      </c>
      <c r="F20" s="23">
        <f>SUM(, F8, F12, F16, F19)</f>
        <v>1573</v>
      </c>
      <c r="G20" s="23">
        <f>SUM(, G8, G12, G16, G19)</f>
        <v>1621</v>
      </c>
    </row>
    <row r="21" spans="1:7" s="14" customFormat="1">
      <c r="A21" s="18" t="s">
        <v>17</v>
      </c>
      <c r="B21" s="18">
        <f>SUM(, B20)</f>
        <v>13868</v>
      </c>
      <c r="C21" s="18">
        <f>SUM(, C20)</f>
        <v>2387</v>
      </c>
      <c r="D21" s="26">
        <f>C21/B21</f>
        <v>0.17212287280069224</v>
      </c>
      <c r="E21" s="18">
        <f>SUM(, E20)</f>
        <v>1520</v>
      </c>
      <c r="F21" s="18">
        <f>SUM(, F20)</f>
        <v>1573</v>
      </c>
      <c r="G21" s="18">
        <f>SUM(, G20)</f>
        <v>1621</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6" manualBreakCount="6">
    <brk id="8" max="16383" man="1"/>
    <brk id="12" max="16383" man="1"/>
    <brk id="16" max="16383" man="1"/>
    <brk id="19" max="16383" man="1"/>
    <brk id="20" max="16383" man="1"/>
    <brk id="21" max="16383" man="1"/>
  </rowBreaks>
  <colBreaks count="3" manualBreakCount="3">
    <brk id="5" max="1048575" man="1"/>
    <brk id="6" max="1048575" man="1"/>
    <brk id="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179</v>
      </c>
      <c r="F4" s="47"/>
      <c r="G4" s="47"/>
      <c r="H4" s="47"/>
      <c r="I4" s="47"/>
      <c r="J4" s="47"/>
      <c r="K4" s="47"/>
      <c r="L4" s="47"/>
      <c r="M4" s="47"/>
      <c r="N4" s="47"/>
      <c r="O4" s="47"/>
      <c r="P4" s="47"/>
      <c r="Q4" s="47"/>
      <c r="R4" s="47"/>
    </row>
    <row r="5" spans="1:18" ht="25.5" customHeight="1">
      <c r="E5" s="49" t="s">
        <v>179</v>
      </c>
      <c r="F5" s="49"/>
      <c r="G5" s="49"/>
      <c r="H5" s="49"/>
      <c r="I5" s="49"/>
      <c r="J5" s="49"/>
      <c r="K5" s="49"/>
      <c r="L5" s="49"/>
      <c r="M5" s="49"/>
      <c r="N5" s="49"/>
      <c r="O5" s="49"/>
      <c r="P5" s="49"/>
      <c r="Q5" s="49"/>
      <c r="R5" s="49"/>
    </row>
    <row r="6" spans="1:18" s="12" customFormat="1" ht="150" customHeight="1">
      <c r="B6" s="13" t="s">
        <v>7</v>
      </c>
      <c r="C6" s="13" t="s">
        <v>8</v>
      </c>
      <c r="D6" s="13" t="s">
        <v>9</v>
      </c>
      <c r="E6" s="21" t="s">
        <v>180</v>
      </c>
      <c r="F6" s="21" t="s">
        <v>181</v>
      </c>
    </row>
    <row r="7" spans="1:18">
      <c r="A7" s="15" t="s">
        <v>150</v>
      </c>
      <c r="B7" s="16">
        <v>128</v>
      </c>
      <c r="C7" s="16">
        <v>37</v>
      </c>
      <c r="D7" s="17">
        <v>0.28910000000000002</v>
      </c>
      <c r="E7" s="16">
        <v>15</v>
      </c>
      <c r="F7" s="16">
        <v>20</v>
      </c>
    </row>
    <row r="8" spans="1:18" s="14" customFormat="1">
      <c r="A8" s="18" t="s">
        <v>152</v>
      </c>
      <c r="B8" s="19">
        <v>1414</v>
      </c>
      <c r="C8" s="19">
        <v>493</v>
      </c>
      <c r="D8" s="20">
        <v>0.34870000000000001</v>
      </c>
      <c r="E8" s="19">
        <v>176</v>
      </c>
      <c r="F8" s="19">
        <v>293</v>
      </c>
    </row>
    <row r="9" spans="1:18" s="14" customFormat="1">
      <c r="A9" s="18" t="s">
        <v>154</v>
      </c>
      <c r="B9" s="19">
        <v>873</v>
      </c>
      <c r="C9" s="19">
        <v>379</v>
      </c>
      <c r="D9" s="20">
        <v>0.43409999999999999</v>
      </c>
      <c r="E9" s="19">
        <v>170</v>
      </c>
      <c r="F9" s="19">
        <v>189</v>
      </c>
    </row>
    <row r="10" spans="1:18" s="14" customFormat="1">
      <c r="A10" s="18" t="s">
        <v>164</v>
      </c>
      <c r="B10" s="19">
        <v>2006</v>
      </c>
      <c r="C10" s="19">
        <v>641</v>
      </c>
      <c r="D10" s="20">
        <v>0.31950000000000001</v>
      </c>
      <c r="E10" s="19">
        <v>255</v>
      </c>
      <c r="F10" s="19">
        <v>324</v>
      </c>
    </row>
    <row r="11" spans="1:18" s="22" customFormat="1" ht="34.5" customHeight="1">
      <c r="A11" s="25" t="s">
        <v>50</v>
      </c>
      <c r="B11" s="23">
        <f>SUM(B7:B10)</f>
        <v>4421</v>
      </c>
      <c r="C11" s="23">
        <f>SUM(C7:C10)</f>
        <v>1550</v>
      </c>
      <c r="D11" s="24">
        <f>C11/B11</f>
        <v>0.35059941189776067</v>
      </c>
      <c r="E11" s="23">
        <f>SUM(E7:E10)</f>
        <v>616</v>
      </c>
      <c r="F11" s="23">
        <f>SUM(F7:F10)</f>
        <v>826</v>
      </c>
    </row>
    <row r="12" spans="1:18" s="22" customFormat="1" ht="34.5" customHeight="1">
      <c r="A12" s="25" t="s">
        <v>16</v>
      </c>
      <c r="B12" s="23">
        <f>SUM(, B11)</f>
        <v>4421</v>
      </c>
      <c r="C12" s="23">
        <f>SUM(, C11)</f>
        <v>1550</v>
      </c>
      <c r="D12" s="24">
        <f>C12/B12</f>
        <v>0.35059941189776067</v>
      </c>
      <c r="E12" s="23">
        <f>SUM(, E11)</f>
        <v>616</v>
      </c>
      <c r="F12" s="23">
        <f>SUM(, F11)</f>
        <v>826</v>
      </c>
    </row>
    <row r="13" spans="1:18" s="14" customFormat="1">
      <c r="A13" s="18" t="s">
        <v>17</v>
      </c>
      <c r="B13" s="18">
        <f>SUM(, B12)</f>
        <v>4421</v>
      </c>
      <c r="C13" s="18">
        <f>SUM(, C12)</f>
        <v>1550</v>
      </c>
      <c r="D13" s="26">
        <f>C13/B13</f>
        <v>0.35059941189776067</v>
      </c>
      <c r="E13" s="18">
        <f>SUM(, E12)</f>
        <v>616</v>
      </c>
      <c r="F13" s="18">
        <f>SUM(, F12)</f>
        <v>826</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2" manualBreakCount="2">
    <brk id="5" max="1048575" man="1"/>
    <brk id="6" max="1048575" man="1"/>
  </colBreaks>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838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8">
    <tabColor rgb="FF0000FF"/>
  </sheetPr>
  <dimension ref="A1:Q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842</v>
      </c>
      <c r="F4" s="47"/>
      <c r="G4" s="47"/>
      <c r="H4" s="47"/>
      <c r="I4" s="47"/>
      <c r="J4" s="47"/>
      <c r="K4" s="47"/>
      <c r="L4" s="47"/>
      <c r="M4" s="47"/>
      <c r="N4" s="47"/>
      <c r="O4" s="47"/>
      <c r="P4" s="47"/>
      <c r="Q4" s="47"/>
    </row>
    <row r="5" spans="1:17" ht="25.5" customHeight="1">
      <c r="E5" s="49" t="s">
        <v>842</v>
      </c>
      <c r="F5" s="49"/>
      <c r="G5" s="49"/>
      <c r="H5" s="49"/>
      <c r="I5" s="49"/>
      <c r="J5" s="49"/>
      <c r="K5" s="49"/>
      <c r="L5" s="49"/>
      <c r="M5" s="49"/>
      <c r="N5" s="49"/>
      <c r="O5" s="49"/>
      <c r="P5" s="49"/>
      <c r="Q5" s="49"/>
    </row>
    <row r="6" spans="1:17" s="12" customFormat="1" ht="150" customHeight="1">
      <c r="B6" s="13" t="s">
        <v>7</v>
      </c>
      <c r="C6" s="13" t="s">
        <v>8</v>
      </c>
      <c r="D6" s="13" t="s">
        <v>9</v>
      </c>
      <c r="E6" s="21" t="s">
        <v>843</v>
      </c>
    </row>
    <row r="7" spans="1:17">
      <c r="A7" s="15" t="s">
        <v>275</v>
      </c>
      <c r="B7" s="16">
        <v>1345</v>
      </c>
      <c r="C7" s="16">
        <v>350</v>
      </c>
      <c r="D7" s="17">
        <v>0.26019999999999999</v>
      </c>
      <c r="E7" s="16">
        <v>241</v>
      </c>
    </row>
    <row r="8" spans="1:17" s="22" customFormat="1" ht="34.5" customHeight="1">
      <c r="A8" s="25" t="s">
        <v>278</v>
      </c>
      <c r="B8" s="23">
        <f>SUM(B7:B7)</f>
        <v>1345</v>
      </c>
      <c r="C8" s="23">
        <f>SUM(C7:C7)</f>
        <v>350</v>
      </c>
      <c r="D8" s="24">
        <f>C8/B8</f>
        <v>0.26022304832713755</v>
      </c>
      <c r="E8" s="23">
        <f>SUM(E7:E7)</f>
        <v>241</v>
      </c>
    </row>
    <row r="9" spans="1:17" s="14" customFormat="1">
      <c r="A9" s="18" t="s">
        <v>355</v>
      </c>
      <c r="B9" s="19">
        <v>1705</v>
      </c>
      <c r="C9" s="19">
        <v>403</v>
      </c>
      <c r="D9" s="20">
        <v>0.2364</v>
      </c>
      <c r="E9" s="19">
        <v>306</v>
      </c>
    </row>
    <row r="10" spans="1:17" s="14" customFormat="1">
      <c r="A10" s="18" t="s">
        <v>356</v>
      </c>
      <c r="B10" s="19">
        <v>2154</v>
      </c>
      <c r="C10" s="19">
        <v>262</v>
      </c>
      <c r="D10" s="20">
        <v>0.1216</v>
      </c>
      <c r="E10" s="19">
        <v>193</v>
      </c>
    </row>
    <row r="11" spans="1:17" s="14" customFormat="1">
      <c r="A11" s="18" t="s">
        <v>357</v>
      </c>
      <c r="B11" s="19">
        <v>2014</v>
      </c>
      <c r="C11" s="19">
        <v>406</v>
      </c>
      <c r="D11" s="20">
        <v>0.2016</v>
      </c>
      <c r="E11" s="19">
        <v>299</v>
      </c>
    </row>
    <row r="12" spans="1:17" s="22" customFormat="1" ht="34.5" customHeight="1">
      <c r="A12" s="25" t="s">
        <v>361</v>
      </c>
      <c r="B12" s="23">
        <f>SUM(B9:B11)</f>
        <v>5873</v>
      </c>
      <c r="C12" s="23">
        <f>SUM(C9:C11)</f>
        <v>1071</v>
      </c>
      <c r="D12" s="24">
        <f>C12/B12</f>
        <v>0.18235995232419547</v>
      </c>
      <c r="E12" s="23">
        <f>SUM(E9:E11)</f>
        <v>798</v>
      </c>
    </row>
    <row r="13" spans="1:17" s="14" customFormat="1">
      <c r="A13" s="18" t="s">
        <v>131</v>
      </c>
      <c r="B13" s="19">
        <v>4</v>
      </c>
      <c r="C13" s="19">
        <v>0</v>
      </c>
      <c r="D13" s="20">
        <v>0</v>
      </c>
      <c r="E13" s="19">
        <v>0</v>
      </c>
    </row>
    <row r="14" spans="1:17" s="14" customFormat="1">
      <c r="A14" s="18" t="s">
        <v>132</v>
      </c>
      <c r="B14" s="19">
        <v>4</v>
      </c>
      <c r="C14" s="19">
        <v>2</v>
      </c>
      <c r="D14" s="20">
        <v>0.5</v>
      </c>
      <c r="E14" s="19">
        <v>0</v>
      </c>
    </row>
    <row r="15" spans="1:17" s="14" customFormat="1">
      <c r="A15" s="18" t="s">
        <v>133</v>
      </c>
      <c r="B15" s="19">
        <v>1475</v>
      </c>
      <c r="C15" s="19">
        <v>225</v>
      </c>
      <c r="D15" s="20">
        <v>0.1525</v>
      </c>
      <c r="E15" s="19">
        <v>155</v>
      </c>
    </row>
    <row r="16" spans="1:17" s="22" customFormat="1" ht="34.5" customHeight="1">
      <c r="A16" s="25" t="s">
        <v>146</v>
      </c>
      <c r="B16" s="23">
        <f>SUM(B13:B15)</f>
        <v>1483</v>
      </c>
      <c r="C16" s="23">
        <f>SUM(C13:C15)</f>
        <v>227</v>
      </c>
      <c r="D16" s="24">
        <f>C16/B16</f>
        <v>0.15306810519217801</v>
      </c>
      <c r="E16" s="23">
        <f>SUM(E13:E15)</f>
        <v>155</v>
      </c>
    </row>
    <row r="17" spans="1:5" s="14" customFormat="1">
      <c r="A17" s="18" t="s">
        <v>134</v>
      </c>
      <c r="B17" s="19">
        <v>4796</v>
      </c>
      <c r="C17" s="19">
        <v>685</v>
      </c>
      <c r="D17" s="20">
        <v>0.14280000000000001</v>
      </c>
      <c r="E17" s="19">
        <v>535</v>
      </c>
    </row>
    <row r="18" spans="1:5" s="14" customFormat="1">
      <c r="A18" s="18" t="s">
        <v>347</v>
      </c>
      <c r="B18" s="19">
        <v>371</v>
      </c>
      <c r="C18" s="19">
        <v>54</v>
      </c>
      <c r="D18" s="20">
        <v>0.14560000000000001</v>
      </c>
      <c r="E18" s="19">
        <v>37</v>
      </c>
    </row>
    <row r="19" spans="1:5" s="22" customFormat="1" ht="34.5" customHeight="1">
      <c r="A19" s="25" t="s">
        <v>147</v>
      </c>
      <c r="B19" s="23">
        <f>SUM(B17:B18)</f>
        <v>5167</v>
      </c>
      <c r="C19" s="23">
        <f>SUM(C17:C18)</f>
        <v>739</v>
      </c>
      <c r="D19" s="24">
        <f>C19/B19</f>
        <v>0.14302303077220824</v>
      </c>
      <c r="E19" s="23">
        <f>SUM(E17:E18)</f>
        <v>572</v>
      </c>
    </row>
    <row r="20" spans="1:5" s="22" customFormat="1" ht="34.5" customHeight="1">
      <c r="A20" s="25" t="s">
        <v>16</v>
      </c>
      <c r="B20" s="23">
        <f>SUM(, B8, B12, B16, B19)</f>
        <v>13868</v>
      </c>
      <c r="C20" s="23">
        <f>SUM(, C8, C12, C16, C19)</f>
        <v>2387</v>
      </c>
      <c r="D20" s="24">
        <f>C20/B20</f>
        <v>0.17212287280069224</v>
      </c>
      <c r="E20" s="23">
        <f>SUM(, E8, E12, E16, E19)</f>
        <v>1766</v>
      </c>
    </row>
    <row r="21" spans="1:5" s="14" customFormat="1">
      <c r="A21" s="18" t="s">
        <v>17</v>
      </c>
      <c r="B21" s="18">
        <f>SUM(, B20)</f>
        <v>13868</v>
      </c>
      <c r="C21" s="18">
        <f>SUM(, C20)</f>
        <v>2387</v>
      </c>
      <c r="D21" s="26">
        <f>C21/B21</f>
        <v>0.17212287280069224</v>
      </c>
      <c r="E21" s="18">
        <f>SUM(, E20)</f>
        <v>1766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6" manualBreakCount="6">
    <brk id="8" max="16383" man="1"/>
    <brk id="12" max="16383" man="1"/>
    <brk id="16" max="16383" man="1"/>
    <brk id="19" max="16383" man="1"/>
    <brk id="20" max="16383" man="1"/>
    <brk id="21" max="16383" man="1"/>
  </rowBreaks>
  <colBreaks count="1" manualBreakCount="1">
    <brk id="5" max="1048575" man="1"/>
  </colBreaks>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842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0">
    <tabColor rgb="FFFF0000"/>
  </sheetPr>
  <dimension ref="A1:Q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844</v>
      </c>
      <c r="F4" s="47"/>
      <c r="G4" s="47"/>
      <c r="H4" s="47"/>
      <c r="I4" s="47"/>
      <c r="J4" s="47"/>
      <c r="K4" s="47"/>
      <c r="L4" s="47"/>
      <c r="M4" s="47"/>
      <c r="N4" s="47"/>
      <c r="O4" s="47"/>
      <c r="P4" s="47"/>
      <c r="Q4" s="47"/>
    </row>
    <row r="5" spans="1:17" ht="25.5" customHeight="1">
      <c r="E5" s="49" t="s">
        <v>844</v>
      </c>
      <c r="F5" s="49"/>
      <c r="G5" s="49"/>
      <c r="H5" s="49"/>
      <c r="I5" s="49"/>
      <c r="J5" s="49"/>
      <c r="K5" s="49"/>
      <c r="L5" s="49"/>
      <c r="M5" s="49"/>
      <c r="N5" s="49"/>
      <c r="O5" s="49"/>
      <c r="P5" s="49"/>
      <c r="Q5" s="49"/>
    </row>
    <row r="6" spans="1:17" s="12" customFormat="1" ht="150" customHeight="1">
      <c r="B6" s="13" t="s">
        <v>7</v>
      </c>
      <c r="C6" s="13" t="s">
        <v>8</v>
      </c>
      <c r="D6" s="13" t="s">
        <v>9</v>
      </c>
      <c r="E6" s="21" t="s">
        <v>845</v>
      </c>
    </row>
    <row r="7" spans="1:17">
      <c r="A7" s="15" t="s">
        <v>275</v>
      </c>
      <c r="B7" s="16">
        <v>1345</v>
      </c>
      <c r="C7" s="16">
        <v>350</v>
      </c>
      <c r="D7" s="17">
        <v>0.26019999999999999</v>
      </c>
      <c r="E7" s="16">
        <v>280</v>
      </c>
    </row>
    <row r="8" spans="1:17" s="22" customFormat="1" ht="34.5" customHeight="1">
      <c r="A8" s="25" t="s">
        <v>278</v>
      </c>
      <c r="B8" s="23">
        <f>SUM(B7:B7)</f>
        <v>1345</v>
      </c>
      <c r="C8" s="23">
        <f>SUM(C7:C7)</f>
        <v>350</v>
      </c>
      <c r="D8" s="24">
        <f>C8/B8</f>
        <v>0.26022304832713755</v>
      </c>
      <c r="E8" s="23">
        <f>SUM(E7:E7)</f>
        <v>280</v>
      </c>
    </row>
    <row r="9" spans="1:17" s="14" customFormat="1">
      <c r="A9" s="18" t="s">
        <v>355</v>
      </c>
      <c r="B9" s="19">
        <v>1705</v>
      </c>
      <c r="C9" s="19">
        <v>403</v>
      </c>
      <c r="D9" s="20">
        <v>0.2364</v>
      </c>
      <c r="E9" s="19">
        <v>326</v>
      </c>
    </row>
    <row r="10" spans="1:17" s="14" customFormat="1">
      <c r="A10" s="18" t="s">
        <v>356</v>
      </c>
      <c r="B10" s="19">
        <v>2154</v>
      </c>
      <c r="C10" s="19">
        <v>262</v>
      </c>
      <c r="D10" s="20">
        <v>0.1216</v>
      </c>
      <c r="E10" s="19">
        <v>212</v>
      </c>
    </row>
    <row r="11" spans="1:17" s="14" customFormat="1">
      <c r="A11" s="18" t="s">
        <v>357</v>
      </c>
      <c r="B11" s="19">
        <v>2014</v>
      </c>
      <c r="C11" s="19">
        <v>406</v>
      </c>
      <c r="D11" s="20">
        <v>0.2016</v>
      </c>
      <c r="E11" s="19">
        <v>311</v>
      </c>
    </row>
    <row r="12" spans="1:17" s="22" customFormat="1" ht="34.5" customHeight="1">
      <c r="A12" s="25" t="s">
        <v>361</v>
      </c>
      <c r="B12" s="23">
        <f>SUM(B9:B11)</f>
        <v>5873</v>
      </c>
      <c r="C12" s="23">
        <f>SUM(C9:C11)</f>
        <v>1071</v>
      </c>
      <c r="D12" s="24">
        <f>C12/B12</f>
        <v>0.18235995232419547</v>
      </c>
      <c r="E12" s="23">
        <f>SUM(E9:E11)</f>
        <v>849</v>
      </c>
    </row>
    <row r="13" spans="1:17" s="14" customFormat="1">
      <c r="A13" s="18" t="s">
        <v>131</v>
      </c>
      <c r="B13" s="19">
        <v>4</v>
      </c>
      <c r="C13" s="19">
        <v>0</v>
      </c>
      <c r="D13" s="20">
        <v>0</v>
      </c>
      <c r="E13" s="19">
        <v>0</v>
      </c>
    </row>
    <row r="14" spans="1:17" s="14" customFormat="1">
      <c r="A14" s="18" t="s">
        <v>132</v>
      </c>
      <c r="B14" s="19">
        <v>4</v>
      </c>
      <c r="C14" s="19">
        <v>2</v>
      </c>
      <c r="D14" s="20">
        <v>0.5</v>
      </c>
      <c r="E14" s="19">
        <v>0</v>
      </c>
    </row>
    <row r="15" spans="1:17" s="14" customFormat="1">
      <c r="A15" s="18" t="s">
        <v>133</v>
      </c>
      <c r="B15" s="19">
        <v>1475</v>
      </c>
      <c r="C15" s="19">
        <v>225</v>
      </c>
      <c r="D15" s="20">
        <v>0.1525</v>
      </c>
      <c r="E15" s="19">
        <v>161</v>
      </c>
    </row>
    <row r="16" spans="1:17" s="22" customFormat="1" ht="34.5" customHeight="1">
      <c r="A16" s="25" t="s">
        <v>146</v>
      </c>
      <c r="B16" s="23">
        <f>SUM(B13:B15)</f>
        <v>1483</v>
      </c>
      <c r="C16" s="23">
        <f>SUM(C13:C15)</f>
        <v>227</v>
      </c>
      <c r="D16" s="24">
        <f>C16/B16</f>
        <v>0.15306810519217801</v>
      </c>
      <c r="E16" s="23">
        <f>SUM(E13:E15)</f>
        <v>161</v>
      </c>
    </row>
    <row r="17" spans="1:5" s="14" customFormat="1">
      <c r="A17" s="18" t="s">
        <v>134</v>
      </c>
      <c r="B17" s="19">
        <v>4796</v>
      </c>
      <c r="C17" s="19">
        <v>685</v>
      </c>
      <c r="D17" s="20">
        <v>0.14280000000000001</v>
      </c>
      <c r="E17" s="19">
        <v>547</v>
      </c>
    </row>
    <row r="18" spans="1:5" s="14" customFormat="1">
      <c r="A18" s="18" t="s">
        <v>347</v>
      </c>
      <c r="B18" s="19">
        <v>371</v>
      </c>
      <c r="C18" s="19">
        <v>54</v>
      </c>
      <c r="D18" s="20">
        <v>0.14560000000000001</v>
      </c>
      <c r="E18" s="19">
        <v>42</v>
      </c>
    </row>
    <row r="19" spans="1:5" s="22" customFormat="1" ht="34.5" customHeight="1">
      <c r="A19" s="25" t="s">
        <v>147</v>
      </c>
      <c r="B19" s="23">
        <f>SUM(B17:B18)</f>
        <v>5167</v>
      </c>
      <c r="C19" s="23">
        <f>SUM(C17:C18)</f>
        <v>739</v>
      </c>
      <c r="D19" s="24">
        <f>C19/B19</f>
        <v>0.14302303077220824</v>
      </c>
      <c r="E19" s="23">
        <f>SUM(E17:E18)</f>
        <v>589</v>
      </c>
    </row>
    <row r="20" spans="1:5" s="22" customFormat="1" ht="34.5" customHeight="1">
      <c r="A20" s="25" t="s">
        <v>16</v>
      </c>
      <c r="B20" s="23">
        <f>SUM(, B8, B12, B16, B19)</f>
        <v>13868</v>
      </c>
      <c r="C20" s="23">
        <f>SUM(, C8, C12, C16, C19)</f>
        <v>2387</v>
      </c>
      <c r="D20" s="24">
        <f>C20/B20</f>
        <v>0.17212287280069224</v>
      </c>
      <c r="E20" s="23">
        <f>SUM(, E8, E12, E16, E19)</f>
        <v>1879</v>
      </c>
    </row>
    <row r="21" spans="1:5" s="14" customFormat="1">
      <c r="A21" s="18" t="s">
        <v>17</v>
      </c>
      <c r="B21" s="18">
        <f>SUM(, B20)</f>
        <v>13868</v>
      </c>
      <c r="C21" s="18">
        <f>SUM(, C20)</f>
        <v>2387</v>
      </c>
      <c r="D21" s="26">
        <f>C21/B21</f>
        <v>0.17212287280069224</v>
      </c>
      <c r="E21" s="18">
        <f>SUM(, E20)</f>
        <v>1879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6" manualBreakCount="6">
    <brk id="8" max="16383" man="1"/>
    <brk id="12" max="16383" man="1"/>
    <brk id="16" max="16383" man="1"/>
    <brk id="19" max="16383" man="1"/>
    <brk id="20" max="16383" man="1"/>
    <brk id="21" max="16383" man="1"/>
  </rowBreaks>
  <colBreaks count="1" manualBreakCount="1">
    <brk id="5" max="1048575" man="1"/>
  </colBreaks>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844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2">
    <tabColor rgb="FFFFFF00"/>
  </sheetPr>
  <dimension ref="A1:V78"/>
  <sheetViews>
    <sheetView workbookViewId="0">
      <pane xSplit="4" ySplit="6" topLeftCell="E7" activePane="bottomRight" state="frozen"/>
      <selection pane="topRight" activeCell="G1" sqref="G1"/>
      <selection pane="bottomLeft" activeCell="A7" sqref="A7"/>
      <selection pane="bottomRight" activeCell="R6" sqref="R6"/>
    </sheetView>
  </sheetViews>
  <sheetFormatPr defaultRowHeight="15"/>
  <cols>
    <col min="1" max="1" width="13.7109375" customWidth="1"/>
    <col min="2" max="3" width="6.7109375" customWidth="1"/>
    <col min="4" max="4" width="8" customWidth="1"/>
    <col min="5" max="22" width="5.7109375" customWidth="1"/>
  </cols>
  <sheetData>
    <row r="1" spans="1:22">
      <c r="A1" s="47" t="s">
        <v>3</v>
      </c>
      <c r="B1" s="47"/>
      <c r="C1" s="47"/>
      <c r="D1" s="47"/>
    </row>
    <row r="2" spans="1:22">
      <c r="A2" s="47" t="s">
        <v>6</v>
      </c>
      <c r="B2" s="47"/>
      <c r="C2" s="47"/>
      <c r="D2" s="47"/>
    </row>
    <row r="3" spans="1:22">
      <c r="A3" s="48" t="s">
        <v>1</v>
      </c>
      <c r="B3" s="48"/>
      <c r="C3" s="48"/>
      <c r="D3" s="48"/>
    </row>
    <row r="4" spans="1:22">
      <c r="A4" s="48" t="s">
        <v>2</v>
      </c>
      <c r="B4" s="48"/>
      <c r="C4" s="48"/>
      <c r="D4" s="48"/>
      <c r="E4" s="47" t="s">
        <v>846</v>
      </c>
      <c r="F4" s="47"/>
      <c r="G4" s="47"/>
      <c r="H4" s="47"/>
      <c r="I4" s="47"/>
      <c r="J4" s="47"/>
      <c r="K4" s="47"/>
      <c r="L4" s="47"/>
      <c r="M4" s="47"/>
      <c r="N4" s="47"/>
      <c r="O4" s="47"/>
      <c r="P4" s="47"/>
      <c r="Q4" s="47"/>
      <c r="R4" s="47"/>
      <c r="S4" s="47"/>
      <c r="T4" s="47"/>
      <c r="U4" s="47"/>
      <c r="V4" s="47"/>
    </row>
    <row r="5" spans="1:22" ht="25.5" customHeight="1">
      <c r="E5" s="49" t="s">
        <v>846</v>
      </c>
      <c r="F5" s="49"/>
      <c r="G5" s="49"/>
      <c r="H5" s="49"/>
      <c r="I5" s="49"/>
      <c r="J5" s="49"/>
      <c r="K5" s="49"/>
      <c r="L5" s="49"/>
      <c r="M5" s="49"/>
      <c r="N5" s="49"/>
      <c r="O5" s="49"/>
      <c r="P5" s="49"/>
      <c r="Q5" s="49"/>
      <c r="R5" s="49"/>
      <c r="S5" s="49"/>
      <c r="T5" s="49"/>
      <c r="U5" s="49"/>
      <c r="V5" s="49"/>
    </row>
    <row r="6" spans="1:22" s="12" customFormat="1" ht="150" customHeight="1">
      <c r="B6" s="13" t="s">
        <v>7</v>
      </c>
      <c r="C6" s="13" t="s">
        <v>8</v>
      </c>
      <c r="D6" s="13" t="s">
        <v>9</v>
      </c>
      <c r="E6" s="21" t="s">
        <v>847</v>
      </c>
      <c r="F6" s="21" t="s">
        <v>848</v>
      </c>
      <c r="G6" s="21" t="s">
        <v>849</v>
      </c>
      <c r="H6" s="21" t="s">
        <v>850</v>
      </c>
      <c r="I6" s="21" t="s">
        <v>851</v>
      </c>
      <c r="J6" s="21" t="s">
        <v>852</v>
      </c>
    </row>
    <row r="7" spans="1:22">
      <c r="A7" s="15" t="s">
        <v>73</v>
      </c>
      <c r="B7" s="16">
        <v>0</v>
      </c>
      <c r="C7" s="16">
        <v>0</v>
      </c>
      <c r="D7" s="17">
        <v>0</v>
      </c>
      <c r="E7" s="16">
        <v>0</v>
      </c>
      <c r="F7" s="16">
        <v>0</v>
      </c>
      <c r="G7" s="16">
        <v>0</v>
      </c>
      <c r="H7" s="16">
        <v>0</v>
      </c>
      <c r="I7" s="16">
        <v>0</v>
      </c>
      <c r="J7" s="16">
        <v>0</v>
      </c>
    </row>
    <row r="8" spans="1:22" s="22" customFormat="1" ht="34.5" customHeight="1">
      <c r="A8" s="25" t="s">
        <v>143</v>
      </c>
      <c r="B8" s="23">
        <f>SUM(B7:B7)</f>
        <v>0</v>
      </c>
      <c r="C8" s="23">
        <f>SUM(C7:C7)</f>
        <v>0</v>
      </c>
      <c r="D8" s="24">
        <v>0</v>
      </c>
      <c r="E8" s="23">
        <f t="shared" ref="E8:J8" si="0">SUM(E7:E7)</f>
        <v>0</v>
      </c>
      <c r="F8" s="23">
        <f t="shared" si="0"/>
        <v>0</v>
      </c>
      <c r="G8" s="23">
        <f t="shared" si="0"/>
        <v>0</v>
      </c>
      <c r="H8" s="23">
        <f t="shared" si="0"/>
        <v>0</v>
      </c>
      <c r="I8" s="23">
        <f t="shared" si="0"/>
        <v>0</v>
      </c>
      <c r="J8" s="23">
        <f t="shared" si="0"/>
        <v>0</v>
      </c>
    </row>
    <row r="9" spans="1:22" s="14" customFormat="1">
      <c r="A9" s="18" t="s">
        <v>74</v>
      </c>
      <c r="B9" s="19">
        <v>2</v>
      </c>
      <c r="C9" s="19">
        <v>0</v>
      </c>
      <c r="D9" s="20">
        <v>0</v>
      </c>
      <c r="E9" s="19">
        <v>0</v>
      </c>
      <c r="F9" s="19">
        <v>0</v>
      </c>
      <c r="G9" s="19">
        <v>0</v>
      </c>
      <c r="H9" s="19">
        <v>0</v>
      </c>
      <c r="I9" s="19">
        <v>0</v>
      </c>
      <c r="J9" s="19">
        <v>0</v>
      </c>
    </row>
    <row r="10" spans="1:22" s="14" customFormat="1">
      <c r="A10" s="18" t="s">
        <v>76</v>
      </c>
      <c r="B10" s="19">
        <v>496</v>
      </c>
      <c r="C10" s="19">
        <v>62</v>
      </c>
      <c r="D10" s="20">
        <v>0.125</v>
      </c>
      <c r="E10" s="19">
        <v>34</v>
      </c>
      <c r="F10" s="19">
        <v>20</v>
      </c>
      <c r="G10" s="19">
        <v>12</v>
      </c>
      <c r="H10" s="19">
        <v>32</v>
      </c>
      <c r="I10" s="19">
        <v>28</v>
      </c>
      <c r="J10" s="19">
        <v>23</v>
      </c>
    </row>
    <row r="11" spans="1:22" s="22" customFormat="1" ht="34.5" customHeight="1">
      <c r="A11" s="25" t="s">
        <v>144</v>
      </c>
      <c r="B11" s="23">
        <f>SUM(B9:B10)</f>
        <v>498</v>
      </c>
      <c r="C11" s="23">
        <f>SUM(C9:C10)</f>
        <v>62</v>
      </c>
      <c r="D11" s="24">
        <f>C11/B11</f>
        <v>0.12449799196787148</v>
      </c>
      <c r="E11" s="23">
        <f t="shared" ref="E11:J11" si="1">SUM(E9:E10)</f>
        <v>34</v>
      </c>
      <c r="F11" s="23">
        <f t="shared" si="1"/>
        <v>20</v>
      </c>
      <c r="G11" s="23">
        <f t="shared" si="1"/>
        <v>12</v>
      </c>
      <c r="H11" s="23">
        <f t="shared" si="1"/>
        <v>32</v>
      </c>
      <c r="I11" s="23">
        <f t="shared" si="1"/>
        <v>28</v>
      </c>
      <c r="J11" s="23">
        <f t="shared" si="1"/>
        <v>23</v>
      </c>
    </row>
    <row r="12" spans="1:22" s="14" customFormat="1">
      <c r="A12" s="18" t="s">
        <v>78</v>
      </c>
      <c r="B12" s="19">
        <v>516</v>
      </c>
      <c r="C12" s="19">
        <v>155</v>
      </c>
      <c r="D12" s="20">
        <v>0.3004</v>
      </c>
      <c r="E12" s="19">
        <v>77</v>
      </c>
      <c r="F12" s="19">
        <v>67</v>
      </c>
      <c r="G12" s="19">
        <v>24</v>
      </c>
      <c r="H12" s="19">
        <v>92</v>
      </c>
      <c r="I12" s="19">
        <v>83</v>
      </c>
      <c r="J12" s="19">
        <v>38</v>
      </c>
    </row>
    <row r="13" spans="1:22" s="14" customFormat="1">
      <c r="A13" s="18" t="s">
        <v>79</v>
      </c>
      <c r="B13" s="19">
        <v>616</v>
      </c>
      <c r="C13" s="19">
        <v>137</v>
      </c>
      <c r="D13" s="20">
        <v>0.22239999999999999</v>
      </c>
      <c r="E13" s="19">
        <v>59</v>
      </c>
      <c r="F13" s="19">
        <v>50</v>
      </c>
      <c r="G13" s="19">
        <v>11</v>
      </c>
      <c r="H13" s="19">
        <v>61</v>
      </c>
      <c r="I13" s="19">
        <v>70</v>
      </c>
      <c r="J13" s="19">
        <v>34</v>
      </c>
    </row>
    <row r="14" spans="1:22" s="14" customFormat="1">
      <c r="A14" s="18" t="s">
        <v>80</v>
      </c>
      <c r="B14" s="19">
        <v>596</v>
      </c>
      <c r="C14" s="19">
        <v>85</v>
      </c>
      <c r="D14" s="20">
        <v>0.1426</v>
      </c>
      <c r="E14" s="19">
        <v>39</v>
      </c>
      <c r="F14" s="19">
        <v>45</v>
      </c>
      <c r="G14" s="19">
        <v>11</v>
      </c>
      <c r="H14" s="19">
        <v>47</v>
      </c>
      <c r="I14" s="19">
        <v>39</v>
      </c>
      <c r="J14" s="19">
        <v>32</v>
      </c>
    </row>
    <row r="15" spans="1:22" s="14" customFormat="1">
      <c r="A15" s="18" t="s">
        <v>81</v>
      </c>
      <c r="B15" s="19">
        <v>776</v>
      </c>
      <c r="C15" s="19">
        <v>151</v>
      </c>
      <c r="D15" s="20">
        <v>0.1946</v>
      </c>
      <c r="E15" s="19">
        <v>68</v>
      </c>
      <c r="F15" s="19">
        <v>63</v>
      </c>
      <c r="G15" s="19">
        <v>16</v>
      </c>
      <c r="H15" s="19">
        <v>81</v>
      </c>
      <c r="I15" s="19">
        <v>88</v>
      </c>
      <c r="J15" s="19">
        <v>37</v>
      </c>
    </row>
    <row r="16" spans="1:22" s="14" customFormat="1">
      <c r="A16" s="18" t="s">
        <v>82</v>
      </c>
      <c r="B16" s="19">
        <v>689</v>
      </c>
      <c r="C16" s="19">
        <v>119</v>
      </c>
      <c r="D16" s="20">
        <v>0.17269999999999999</v>
      </c>
      <c r="E16" s="19">
        <v>61</v>
      </c>
      <c r="F16" s="19">
        <v>44</v>
      </c>
      <c r="G16" s="19">
        <v>18</v>
      </c>
      <c r="H16" s="19">
        <v>66</v>
      </c>
      <c r="I16" s="19">
        <v>61</v>
      </c>
      <c r="J16" s="19">
        <v>32</v>
      </c>
    </row>
    <row r="17" spans="1:10" s="14" customFormat="1">
      <c r="A17" s="18" t="s">
        <v>83</v>
      </c>
      <c r="B17" s="19">
        <v>873</v>
      </c>
      <c r="C17" s="19">
        <v>76</v>
      </c>
      <c r="D17" s="20">
        <v>8.7099999999999997E-2</v>
      </c>
      <c r="E17" s="19">
        <v>36</v>
      </c>
      <c r="F17" s="19">
        <v>30</v>
      </c>
      <c r="G17" s="19">
        <v>20</v>
      </c>
      <c r="H17" s="19">
        <v>39</v>
      </c>
      <c r="I17" s="19">
        <v>28</v>
      </c>
      <c r="J17" s="19">
        <v>19</v>
      </c>
    </row>
    <row r="18" spans="1:10" s="14" customFormat="1">
      <c r="A18" s="18" t="s">
        <v>84</v>
      </c>
      <c r="B18" s="19">
        <v>835</v>
      </c>
      <c r="C18" s="19">
        <v>204</v>
      </c>
      <c r="D18" s="20">
        <v>0.24429999999999999</v>
      </c>
      <c r="E18" s="19">
        <v>99</v>
      </c>
      <c r="F18" s="19">
        <v>68</v>
      </c>
      <c r="G18" s="19">
        <v>41</v>
      </c>
      <c r="H18" s="19">
        <v>119</v>
      </c>
      <c r="I18" s="19">
        <v>94</v>
      </c>
      <c r="J18" s="19">
        <v>59</v>
      </c>
    </row>
    <row r="19" spans="1:10" s="14" customFormat="1">
      <c r="A19" s="18" t="s">
        <v>85</v>
      </c>
      <c r="B19" s="19">
        <v>903</v>
      </c>
      <c r="C19" s="19">
        <v>170</v>
      </c>
      <c r="D19" s="20">
        <v>0.1883</v>
      </c>
      <c r="E19" s="19">
        <v>92</v>
      </c>
      <c r="F19" s="19">
        <v>53</v>
      </c>
      <c r="G19" s="19">
        <v>33</v>
      </c>
      <c r="H19" s="19">
        <v>104</v>
      </c>
      <c r="I19" s="19">
        <v>77</v>
      </c>
      <c r="J19" s="19">
        <v>37</v>
      </c>
    </row>
    <row r="20" spans="1:10" s="14" customFormat="1">
      <c r="A20" s="18" t="s">
        <v>86</v>
      </c>
      <c r="B20" s="19">
        <v>989</v>
      </c>
      <c r="C20" s="19">
        <v>74</v>
      </c>
      <c r="D20" s="20">
        <v>7.4800000000000005E-2</v>
      </c>
      <c r="E20" s="19">
        <v>29</v>
      </c>
      <c r="F20" s="19">
        <v>34</v>
      </c>
      <c r="G20" s="19">
        <v>15</v>
      </c>
      <c r="H20" s="19">
        <v>25</v>
      </c>
      <c r="I20" s="19">
        <v>24</v>
      </c>
      <c r="J20" s="19">
        <v>26</v>
      </c>
    </row>
    <row r="21" spans="1:10" s="14" customFormat="1">
      <c r="A21" s="18" t="s">
        <v>87</v>
      </c>
      <c r="B21" s="19">
        <v>1021</v>
      </c>
      <c r="C21" s="19">
        <v>191</v>
      </c>
      <c r="D21" s="20">
        <v>0.18709999999999999</v>
      </c>
      <c r="E21" s="19">
        <v>113</v>
      </c>
      <c r="F21" s="19">
        <v>51</v>
      </c>
      <c r="G21" s="19">
        <v>41</v>
      </c>
      <c r="H21" s="19">
        <v>100</v>
      </c>
      <c r="I21" s="19">
        <v>92</v>
      </c>
      <c r="J21" s="19">
        <v>51</v>
      </c>
    </row>
    <row r="22" spans="1:10" s="14" customFormat="1">
      <c r="A22" s="18" t="s">
        <v>88</v>
      </c>
      <c r="B22" s="19">
        <v>852</v>
      </c>
      <c r="C22" s="19">
        <v>92</v>
      </c>
      <c r="D22" s="20">
        <v>0.108</v>
      </c>
      <c r="E22" s="19">
        <v>45</v>
      </c>
      <c r="F22" s="19">
        <v>46</v>
      </c>
      <c r="G22" s="19">
        <v>8</v>
      </c>
      <c r="H22" s="19">
        <v>47</v>
      </c>
      <c r="I22" s="19">
        <v>27</v>
      </c>
      <c r="J22" s="19">
        <v>26</v>
      </c>
    </row>
    <row r="23" spans="1:10" s="14" customFormat="1">
      <c r="A23" s="18" t="s">
        <v>89</v>
      </c>
      <c r="B23" s="19">
        <v>436</v>
      </c>
      <c r="C23" s="19">
        <v>54</v>
      </c>
      <c r="D23" s="20">
        <v>0.1239</v>
      </c>
      <c r="E23" s="19">
        <v>31</v>
      </c>
      <c r="F23" s="19">
        <v>17</v>
      </c>
      <c r="G23" s="19">
        <v>11</v>
      </c>
      <c r="H23" s="19">
        <v>31</v>
      </c>
      <c r="I23" s="19">
        <v>13</v>
      </c>
      <c r="J23" s="19">
        <v>17</v>
      </c>
    </row>
    <row r="24" spans="1:10" s="14" customFormat="1">
      <c r="A24" s="18" t="s">
        <v>90</v>
      </c>
      <c r="B24" s="19">
        <v>911</v>
      </c>
      <c r="C24" s="19">
        <v>137</v>
      </c>
      <c r="D24" s="20">
        <v>0.15040000000000001</v>
      </c>
      <c r="E24" s="19">
        <v>70</v>
      </c>
      <c r="F24" s="19">
        <v>67</v>
      </c>
      <c r="G24" s="19">
        <v>26</v>
      </c>
      <c r="H24" s="19">
        <v>61</v>
      </c>
      <c r="I24" s="19">
        <v>59</v>
      </c>
      <c r="J24" s="19">
        <v>49</v>
      </c>
    </row>
    <row r="25" spans="1:10" s="14" customFormat="1">
      <c r="A25" s="18" t="s">
        <v>91</v>
      </c>
      <c r="B25" s="19">
        <v>1351</v>
      </c>
      <c r="C25" s="19">
        <v>144</v>
      </c>
      <c r="D25" s="20">
        <v>0.1066</v>
      </c>
      <c r="E25" s="19">
        <v>84</v>
      </c>
      <c r="F25" s="19">
        <v>46</v>
      </c>
      <c r="G25" s="19">
        <v>38</v>
      </c>
      <c r="H25" s="19">
        <v>76</v>
      </c>
      <c r="I25" s="19">
        <v>50</v>
      </c>
      <c r="J25" s="19">
        <v>34</v>
      </c>
    </row>
    <row r="26" spans="1:10" s="14" customFormat="1">
      <c r="A26" s="18" t="s">
        <v>92</v>
      </c>
      <c r="B26" s="19">
        <v>793</v>
      </c>
      <c r="C26" s="19">
        <v>139</v>
      </c>
      <c r="D26" s="20">
        <v>0.17530000000000001</v>
      </c>
      <c r="E26" s="19">
        <v>66</v>
      </c>
      <c r="F26" s="19">
        <v>45</v>
      </c>
      <c r="G26" s="19">
        <v>21</v>
      </c>
      <c r="H26" s="19">
        <v>83</v>
      </c>
      <c r="I26" s="19">
        <v>58</v>
      </c>
      <c r="J26" s="19">
        <v>44</v>
      </c>
    </row>
    <row r="27" spans="1:10" s="14" customFormat="1">
      <c r="A27" s="18" t="s">
        <v>93</v>
      </c>
      <c r="B27" s="19">
        <v>985</v>
      </c>
      <c r="C27" s="19">
        <v>181</v>
      </c>
      <c r="D27" s="20">
        <v>0.18379999999999999</v>
      </c>
      <c r="E27" s="19">
        <v>92</v>
      </c>
      <c r="F27" s="19">
        <v>50</v>
      </c>
      <c r="G27" s="19">
        <v>45</v>
      </c>
      <c r="H27" s="19">
        <v>90</v>
      </c>
      <c r="I27" s="19">
        <v>73</v>
      </c>
      <c r="J27" s="19">
        <v>45</v>
      </c>
    </row>
    <row r="28" spans="1:10" s="14" customFormat="1">
      <c r="A28" s="18" t="s">
        <v>94</v>
      </c>
      <c r="B28" s="19">
        <v>1113</v>
      </c>
      <c r="C28" s="19">
        <v>127</v>
      </c>
      <c r="D28" s="20">
        <v>0.11409999999999999</v>
      </c>
      <c r="E28" s="19">
        <v>61</v>
      </c>
      <c r="F28" s="19">
        <v>54</v>
      </c>
      <c r="G28" s="19">
        <v>25</v>
      </c>
      <c r="H28" s="19">
        <v>60</v>
      </c>
      <c r="I28" s="19">
        <v>52</v>
      </c>
      <c r="J28" s="19">
        <v>27</v>
      </c>
    </row>
    <row r="29" spans="1:10" s="14" customFormat="1">
      <c r="A29" s="18" t="s">
        <v>95</v>
      </c>
      <c r="B29" s="19">
        <v>1076</v>
      </c>
      <c r="C29" s="19">
        <v>56</v>
      </c>
      <c r="D29" s="20">
        <v>5.1999999999999998E-2</v>
      </c>
      <c r="E29" s="19">
        <v>28</v>
      </c>
      <c r="F29" s="19">
        <v>20</v>
      </c>
      <c r="G29" s="19">
        <v>9</v>
      </c>
      <c r="H29" s="19">
        <v>22</v>
      </c>
      <c r="I29" s="19">
        <v>16</v>
      </c>
      <c r="J29" s="19">
        <v>13</v>
      </c>
    </row>
    <row r="30" spans="1:10" s="14" customFormat="1">
      <c r="A30" s="18" t="s">
        <v>96</v>
      </c>
      <c r="B30" s="19">
        <v>846</v>
      </c>
      <c r="C30" s="19">
        <v>56</v>
      </c>
      <c r="D30" s="20">
        <v>6.6199999999999995E-2</v>
      </c>
      <c r="E30" s="19">
        <v>29</v>
      </c>
      <c r="F30" s="19">
        <v>29</v>
      </c>
      <c r="G30" s="19">
        <v>13</v>
      </c>
      <c r="H30" s="19">
        <v>22</v>
      </c>
      <c r="I30" s="19">
        <v>15</v>
      </c>
      <c r="J30" s="19">
        <v>27</v>
      </c>
    </row>
    <row r="31" spans="1:10" s="14" customFormat="1">
      <c r="A31" s="18" t="s">
        <v>97</v>
      </c>
      <c r="B31" s="19">
        <v>652</v>
      </c>
      <c r="C31" s="19">
        <v>63</v>
      </c>
      <c r="D31" s="20">
        <v>9.6600000000000005E-2</v>
      </c>
      <c r="E31" s="19">
        <v>31</v>
      </c>
      <c r="F31" s="19">
        <v>18</v>
      </c>
      <c r="G31" s="19">
        <v>12</v>
      </c>
      <c r="H31" s="19">
        <v>32</v>
      </c>
      <c r="I31" s="19">
        <v>26</v>
      </c>
      <c r="J31" s="19">
        <v>20</v>
      </c>
    </row>
    <row r="32" spans="1:10" s="14" customFormat="1">
      <c r="A32" s="18" t="s">
        <v>260</v>
      </c>
      <c r="B32" s="19">
        <v>737</v>
      </c>
      <c r="C32" s="19">
        <v>144</v>
      </c>
      <c r="D32" s="20">
        <v>0.19539999999999999</v>
      </c>
      <c r="E32" s="19">
        <v>74</v>
      </c>
      <c r="F32" s="19">
        <v>35</v>
      </c>
      <c r="G32" s="19">
        <v>55</v>
      </c>
      <c r="H32" s="19">
        <v>62</v>
      </c>
      <c r="I32" s="19">
        <v>49</v>
      </c>
      <c r="J32" s="19">
        <v>48</v>
      </c>
    </row>
    <row r="33" spans="1:10" s="14" customFormat="1">
      <c r="A33" s="18" t="s">
        <v>98</v>
      </c>
      <c r="B33" s="19">
        <v>714</v>
      </c>
      <c r="C33" s="19">
        <v>50</v>
      </c>
      <c r="D33" s="20">
        <v>7.0000000000000007E-2</v>
      </c>
      <c r="E33" s="19">
        <v>23</v>
      </c>
      <c r="F33" s="19">
        <v>25</v>
      </c>
      <c r="G33" s="19">
        <v>13</v>
      </c>
      <c r="H33" s="19">
        <v>21</v>
      </c>
      <c r="I33" s="19">
        <v>11</v>
      </c>
      <c r="J33" s="19">
        <v>12</v>
      </c>
    </row>
    <row r="34" spans="1:10" s="14" customFormat="1">
      <c r="A34" s="18" t="s">
        <v>99</v>
      </c>
      <c r="B34" s="19">
        <v>712</v>
      </c>
      <c r="C34" s="19">
        <v>84</v>
      </c>
      <c r="D34" s="20">
        <v>0.11799999999999999</v>
      </c>
      <c r="E34" s="19">
        <v>37</v>
      </c>
      <c r="F34" s="19">
        <v>32</v>
      </c>
      <c r="G34" s="19">
        <v>21</v>
      </c>
      <c r="H34" s="19">
        <v>37</v>
      </c>
      <c r="I34" s="19">
        <v>29</v>
      </c>
      <c r="J34" s="19">
        <v>26</v>
      </c>
    </row>
    <row r="35" spans="1:10" s="14" customFormat="1">
      <c r="A35" s="18" t="s">
        <v>100</v>
      </c>
      <c r="B35" s="19">
        <v>1916</v>
      </c>
      <c r="C35" s="19">
        <v>281</v>
      </c>
      <c r="D35" s="20">
        <v>0.1467</v>
      </c>
      <c r="E35" s="19">
        <v>120</v>
      </c>
      <c r="F35" s="19">
        <v>68</v>
      </c>
      <c r="G35" s="19">
        <v>92</v>
      </c>
      <c r="H35" s="19">
        <v>138</v>
      </c>
      <c r="I35" s="19">
        <v>99</v>
      </c>
      <c r="J35" s="19">
        <v>73</v>
      </c>
    </row>
    <row r="36" spans="1:10" s="14" customFormat="1">
      <c r="A36" s="18" t="s">
        <v>101</v>
      </c>
      <c r="B36" s="19">
        <v>1066</v>
      </c>
      <c r="C36" s="19">
        <v>180</v>
      </c>
      <c r="D36" s="20">
        <v>0.16889999999999999</v>
      </c>
      <c r="E36" s="19">
        <v>85</v>
      </c>
      <c r="F36" s="19">
        <v>68</v>
      </c>
      <c r="G36" s="19">
        <v>40</v>
      </c>
      <c r="H36" s="19">
        <v>82</v>
      </c>
      <c r="I36" s="19">
        <v>71</v>
      </c>
      <c r="J36" s="19">
        <v>43</v>
      </c>
    </row>
    <row r="37" spans="1:10" s="14" customFormat="1">
      <c r="A37" s="18" t="s">
        <v>102</v>
      </c>
      <c r="B37" s="19">
        <v>605</v>
      </c>
      <c r="C37" s="19">
        <v>66</v>
      </c>
      <c r="D37" s="20">
        <v>0.1091</v>
      </c>
      <c r="E37" s="19">
        <v>31</v>
      </c>
      <c r="F37" s="19">
        <v>18</v>
      </c>
      <c r="G37" s="19">
        <v>15</v>
      </c>
      <c r="H37" s="19">
        <v>25</v>
      </c>
      <c r="I37" s="19">
        <v>25</v>
      </c>
      <c r="J37" s="19">
        <v>24</v>
      </c>
    </row>
    <row r="38" spans="1:10" s="14" customFormat="1">
      <c r="A38" s="18" t="s">
        <v>103</v>
      </c>
      <c r="B38" s="19">
        <v>663</v>
      </c>
      <c r="C38" s="19">
        <v>142</v>
      </c>
      <c r="D38" s="20">
        <v>0.2142</v>
      </c>
      <c r="E38" s="19">
        <v>73</v>
      </c>
      <c r="F38" s="19">
        <v>66</v>
      </c>
      <c r="G38" s="19">
        <v>20</v>
      </c>
      <c r="H38" s="19">
        <v>72</v>
      </c>
      <c r="I38" s="19">
        <v>57</v>
      </c>
      <c r="J38" s="19">
        <v>52</v>
      </c>
    </row>
    <row r="39" spans="1:10" s="14" customFormat="1">
      <c r="A39" s="18" t="s">
        <v>104</v>
      </c>
      <c r="B39" s="19">
        <v>709</v>
      </c>
      <c r="C39" s="19">
        <v>89</v>
      </c>
      <c r="D39" s="20">
        <v>0.1255</v>
      </c>
      <c r="E39" s="19">
        <v>42</v>
      </c>
      <c r="F39" s="19">
        <v>32</v>
      </c>
      <c r="G39" s="19">
        <v>23</v>
      </c>
      <c r="H39" s="19">
        <v>47</v>
      </c>
      <c r="I39" s="19">
        <v>37</v>
      </c>
      <c r="J39" s="19">
        <v>20</v>
      </c>
    </row>
    <row r="40" spans="1:10" s="14" customFormat="1">
      <c r="A40" s="18" t="s">
        <v>105</v>
      </c>
      <c r="B40" s="19">
        <v>533</v>
      </c>
      <c r="C40" s="19">
        <v>75</v>
      </c>
      <c r="D40" s="20">
        <v>0.14069999999999999</v>
      </c>
      <c r="E40" s="19">
        <v>40</v>
      </c>
      <c r="F40" s="19">
        <v>25</v>
      </c>
      <c r="G40" s="19">
        <v>12</v>
      </c>
      <c r="H40" s="19">
        <v>34</v>
      </c>
      <c r="I40" s="19">
        <v>34</v>
      </c>
      <c r="J40" s="19">
        <v>19</v>
      </c>
    </row>
    <row r="41" spans="1:10" s="14" customFormat="1">
      <c r="A41" s="18" t="s">
        <v>106</v>
      </c>
      <c r="B41" s="19">
        <v>660</v>
      </c>
      <c r="C41" s="19">
        <v>98</v>
      </c>
      <c r="D41" s="20">
        <v>0.14849999999999999</v>
      </c>
      <c r="E41" s="19">
        <v>39</v>
      </c>
      <c r="F41" s="19">
        <v>16</v>
      </c>
      <c r="G41" s="19">
        <v>24</v>
      </c>
      <c r="H41" s="19">
        <v>30</v>
      </c>
      <c r="I41" s="19">
        <v>26</v>
      </c>
      <c r="J41" s="19">
        <v>18</v>
      </c>
    </row>
    <row r="42" spans="1:10" s="14" customFormat="1">
      <c r="A42" s="18" t="s">
        <v>107</v>
      </c>
      <c r="B42" s="19">
        <v>522</v>
      </c>
      <c r="C42" s="19">
        <v>96</v>
      </c>
      <c r="D42" s="20">
        <v>0.18390000000000001</v>
      </c>
      <c r="E42" s="19">
        <v>47</v>
      </c>
      <c r="F42" s="19">
        <v>28</v>
      </c>
      <c r="G42" s="19">
        <v>25</v>
      </c>
      <c r="H42" s="19">
        <v>49</v>
      </c>
      <c r="I42" s="19">
        <v>32</v>
      </c>
      <c r="J42" s="19">
        <v>23</v>
      </c>
    </row>
    <row r="43" spans="1:10" s="14" customFormat="1">
      <c r="A43" s="18" t="s">
        <v>108</v>
      </c>
      <c r="B43" s="19">
        <v>554</v>
      </c>
      <c r="C43" s="19">
        <v>59</v>
      </c>
      <c r="D43" s="20">
        <v>0.1065</v>
      </c>
      <c r="E43" s="19">
        <v>29</v>
      </c>
      <c r="F43" s="19">
        <v>27</v>
      </c>
      <c r="G43" s="19">
        <v>6</v>
      </c>
      <c r="H43" s="19">
        <v>40</v>
      </c>
      <c r="I43" s="19">
        <v>27</v>
      </c>
      <c r="J43" s="19">
        <v>13</v>
      </c>
    </row>
    <row r="44" spans="1:10" s="14" customFormat="1">
      <c r="A44" s="18" t="s">
        <v>109</v>
      </c>
      <c r="B44" s="19">
        <v>490</v>
      </c>
      <c r="C44" s="19">
        <v>36</v>
      </c>
      <c r="D44" s="20">
        <v>7.3499999999999996E-2</v>
      </c>
      <c r="E44" s="19">
        <v>16</v>
      </c>
      <c r="F44" s="19">
        <v>8</v>
      </c>
      <c r="G44" s="19">
        <v>6</v>
      </c>
      <c r="H44" s="19">
        <v>14</v>
      </c>
      <c r="I44" s="19">
        <v>16</v>
      </c>
      <c r="J44" s="19">
        <v>8</v>
      </c>
    </row>
    <row r="45" spans="1:10" s="14" customFormat="1">
      <c r="A45" s="18" t="s">
        <v>110</v>
      </c>
      <c r="B45" s="19">
        <v>543</v>
      </c>
      <c r="C45" s="19">
        <v>69</v>
      </c>
      <c r="D45" s="20">
        <v>0.12709999999999999</v>
      </c>
      <c r="E45" s="19">
        <v>29</v>
      </c>
      <c r="F45" s="19">
        <v>28</v>
      </c>
      <c r="G45" s="19">
        <v>15</v>
      </c>
      <c r="H45" s="19">
        <v>37</v>
      </c>
      <c r="I45" s="19">
        <v>27</v>
      </c>
      <c r="J45" s="19">
        <v>21</v>
      </c>
    </row>
    <row r="46" spans="1:10" s="14" customFormat="1">
      <c r="A46" s="18" t="s">
        <v>111</v>
      </c>
      <c r="B46" s="19">
        <v>599</v>
      </c>
      <c r="C46" s="19">
        <v>96</v>
      </c>
      <c r="D46" s="20">
        <v>0.1603</v>
      </c>
      <c r="E46" s="19">
        <v>45</v>
      </c>
      <c r="F46" s="19">
        <v>32</v>
      </c>
      <c r="G46" s="19">
        <v>18</v>
      </c>
      <c r="H46" s="19">
        <v>57</v>
      </c>
      <c r="I46" s="19">
        <v>46</v>
      </c>
      <c r="J46" s="19">
        <v>31</v>
      </c>
    </row>
    <row r="47" spans="1:10" s="14" customFormat="1">
      <c r="A47" s="18" t="s">
        <v>473</v>
      </c>
      <c r="B47" s="19">
        <v>1227</v>
      </c>
      <c r="C47" s="19">
        <v>175</v>
      </c>
      <c r="D47" s="20">
        <v>0.1426</v>
      </c>
      <c r="E47" s="19">
        <v>81</v>
      </c>
      <c r="F47" s="19">
        <v>50</v>
      </c>
      <c r="G47" s="19">
        <v>67</v>
      </c>
      <c r="H47" s="19">
        <v>82</v>
      </c>
      <c r="I47" s="19">
        <v>57</v>
      </c>
      <c r="J47" s="19">
        <v>61</v>
      </c>
    </row>
    <row r="48" spans="1:10" s="14" customFormat="1">
      <c r="A48" s="18" t="s">
        <v>112</v>
      </c>
      <c r="B48" s="19">
        <v>881</v>
      </c>
      <c r="C48" s="19">
        <v>104</v>
      </c>
      <c r="D48" s="20">
        <v>0.11799999999999999</v>
      </c>
      <c r="E48" s="19">
        <v>65</v>
      </c>
      <c r="F48" s="19">
        <v>37</v>
      </c>
      <c r="G48" s="19">
        <v>25</v>
      </c>
      <c r="H48" s="19">
        <v>59</v>
      </c>
      <c r="I48" s="19">
        <v>46</v>
      </c>
      <c r="J48" s="19">
        <v>32</v>
      </c>
    </row>
    <row r="49" spans="1:10" s="14" customFormat="1">
      <c r="A49" s="18" t="s">
        <v>474</v>
      </c>
      <c r="B49" s="19">
        <v>904</v>
      </c>
      <c r="C49" s="19">
        <v>188</v>
      </c>
      <c r="D49" s="20">
        <v>0.20799999999999999</v>
      </c>
      <c r="E49" s="19">
        <v>79</v>
      </c>
      <c r="F49" s="19">
        <v>47</v>
      </c>
      <c r="G49" s="19">
        <v>57</v>
      </c>
      <c r="H49" s="19">
        <v>72</v>
      </c>
      <c r="I49" s="19">
        <v>61</v>
      </c>
      <c r="J49" s="19">
        <v>58</v>
      </c>
    </row>
    <row r="50" spans="1:10" s="14" customFormat="1">
      <c r="A50" s="18" t="s">
        <v>475</v>
      </c>
      <c r="B50" s="19">
        <v>878</v>
      </c>
      <c r="C50" s="19">
        <v>152</v>
      </c>
      <c r="D50" s="20">
        <v>0.1731</v>
      </c>
      <c r="E50" s="19">
        <v>76</v>
      </c>
      <c r="F50" s="19">
        <v>46</v>
      </c>
      <c r="G50" s="19">
        <v>40</v>
      </c>
      <c r="H50" s="19">
        <v>62</v>
      </c>
      <c r="I50" s="19">
        <v>49</v>
      </c>
      <c r="J50" s="19">
        <v>41</v>
      </c>
    </row>
    <row r="51" spans="1:10" s="14" customFormat="1">
      <c r="A51" s="18" t="s">
        <v>113</v>
      </c>
      <c r="B51" s="19">
        <v>546</v>
      </c>
      <c r="C51" s="19">
        <v>109</v>
      </c>
      <c r="D51" s="20">
        <v>0.1996</v>
      </c>
      <c r="E51" s="19">
        <v>54</v>
      </c>
      <c r="F51" s="19">
        <v>40</v>
      </c>
      <c r="G51" s="19">
        <v>13</v>
      </c>
      <c r="H51" s="19">
        <v>56</v>
      </c>
      <c r="I51" s="19">
        <v>43</v>
      </c>
      <c r="J51" s="19">
        <v>26</v>
      </c>
    </row>
    <row r="52" spans="1:10" s="14" customFormat="1">
      <c r="A52" s="18" t="s">
        <v>114</v>
      </c>
      <c r="B52" s="19">
        <v>752</v>
      </c>
      <c r="C52" s="19">
        <v>159</v>
      </c>
      <c r="D52" s="20">
        <v>0.2114</v>
      </c>
      <c r="E52" s="19">
        <v>101</v>
      </c>
      <c r="F52" s="19">
        <v>55</v>
      </c>
      <c r="G52" s="19">
        <v>16</v>
      </c>
      <c r="H52" s="19">
        <v>104</v>
      </c>
      <c r="I52" s="19">
        <v>79</v>
      </c>
      <c r="J52" s="19">
        <v>45</v>
      </c>
    </row>
    <row r="53" spans="1:10" s="14" customFormat="1">
      <c r="A53" s="18" t="s">
        <v>115</v>
      </c>
      <c r="B53" s="19">
        <v>732</v>
      </c>
      <c r="C53" s="19">
        <v>82</v>
      </c>
      <c r="D53" s="20">
        <v>0.112</v>
      </c>
      <c r="E53" s="19">
        <v>44</v>
      </c>
      <c r="F53" s="19">
        <v>28</v>
      </c>
      <c r="G53" s="19">
        <v>19</v>
      </c>
      <c r="H53" s="19">
        <v>52</v>
      </c>
      <c r="I53" s="19">
        <v>40</v>
      </c>
      <c r="J53" s="19">
        <v>29</v>
      </c>
    </row>
    <row r="54" spans="1:10" s="14" customFormat="1">
      <c r="A54" s="18" t="s">
        <v>116</v>
      </c>
      <c r="B54" s="19">
        <v>943</v>
      </c>
      <c r="C54" s="19">
        <v>122</v>
      </c>
      <c r="D54" s="20">
        <v>0.12939999999999999</v>
      </c>
      <c r="E54" s="19">
        <v>53</v>
      </c>
      <c r="F54" s="19">
        <v>37</v>
      </c>
      <c r="G54" s="19">
        <v>36</v>
      </c>
      <c r="H54" s="19">
        <v>67</v>
      </c>
      <c r="I54" s="19">
        <v>40</v>
      </c>
      <c r="J54" s="19">
        <v>28</v>
      </c>
    </row>
    <row r="55" spans="1:10" s="14" customFormat="1">
      <c r="A55" s="18" t="s">
        <v>117</v>
      </c>
      <c r="B55" s="19">
        <v>851</v>
      </c>
      <c r="C55" s="19">
        <v>136</v>
      </c>
      <c r="D55" s="20">
        <v>0.1598</v>
      </c>
      <c r="E55" s="19">
        <v>79</v>
      </c>
      <c r="F55" s="19">
        <v>59</v>
      </c>
      <c r="G55" s="19">
        <v>30</v>
      </c>
      <c r="H55" s="19">
        <v>72</v>
      </c>
      <c r="I55" s="19">
        <v>56</v>
      </c>
      <c r="J55" s="19">
        <v>31</v>
      </c>
    </row>
    <row r="56" spans="1:10" s="14" customFormat="1">
      <c r="A56" s="18" t="s">
        <v>118</v>
      </c>
      <c r="B56" s="19">
        <v>440</v>
      </c>
      <c r="C56" s="19">
        <v>70</v>
      </c>
      <c r="D56" s="20">
        <v>0.15909999999999999</v>
      </c>
      <c r="E56" s="19">
        <v>33</v>
      </c>
      <c r="F56" s="19">
        <v>20</v>
      </c>
      <c r="G56" s="19">
        <v>18</v>
      </c>
      <c r="H56" s="19">
        <v>33</v>
      </c>
      <c r="I56" s="19">
        <v>32</v>
      </c>
      <c r="J56" s="19">
        <v>16</v>
      </c>
    </row>
    <row r="57" spans="1:10" s="14" customFormat="1">
      <c r="A57" s="18" t="s">
        <v>119</v>
      </c>
      <c r="B57" s="19">
        <v>516</v>
      </c>
      <c r="C57" s="19">
        <v>102</v>
      </c>
      <c r="D57" s="20">
        <v>0.19769999999999999</v>
      </c>
      <c r="E57" s="19">
        <v>49</v>
      </c>
      <c r="F57" s="19">
        <v>34</v>
      </c>
      <c r="G57" s="19">
        <v>18</v>
      </c>
      <c r="H57" s="19">
        <v>57</v>
      </c>
      <c r="I57" s="19">
        <v>41</v>
      </c>
      <c r="J57" s="19">
        <v>47</v>
      </c>
    </row>
    <row r="58" spans="1:10" s="14" customFormat="1">
      <c r="A58" s="18" t="s">
        <v>120</v>
      </c>
      <c r="B58" s="19">
        <v>2083</v>
      </c>
      <c r="C58" s="19">
        <v>267</v>
      </c>
      <c r="D58" s="20">
        <v>0.12820000000000001</v>
      </c>
      <c r="E58" s="19">
        <v>134</v>
      </c>
      <c r="F58" s="19">
        <v>81</v>
      </c>
      <c r="G58" s="19">
        <v>74</v>
      </c>
      <c r="H58" s="19">
        <v>123</v>
      </c>
      <c r="I58" s="19">
        <v>107</v>
      </c>
      <c r="J58" s="19">
        <v>76</v>
      </c>
    </row>
    <row r="59" spans="1:10" s="14" customFormat="1">
      <c r="A59" s="18" t="s">
        <v>121</v>
      </c>
      <c r="B59" s="19">
        <v>1199</v>
      </c>
      <c r="C59" s="19">
        <v>230</v>
      </c>
      <c r="D59" s="20">
        <v>0.1918</v>
      </c>
      <c r="E59" s="19">
        <v>139</v>
      </c>
      <c r="F59" s="19">
        <v>67</v>
      </c>
      <c r="G59" s="19">
        <v>58</v>
      </c>
      <c r="H59" s="19">
        <v>123</v>
      </c>
      <c r="I59" s="19">
        <v>92</v>
      </c>
      <c r="J59" s="19">
        <v>60</v>
      </c>
    </row>
    <row r="60" spans="1:10" s="14" customFormat="1">
      <c r="A60" s="18" t="s">
        <v>122</v>
      </c>
      <c r="B60" s="19">
        <v>1313</v>
      </c>
      <c r="C60" s="19">
        <v>192</v>
      </c>
      <c r="D60" s="20">
        <v>0.1462</v>
      </c>
      <c r="E60" s="19">
        <v>87</v>
      </c>
      <c r="F60" s="19">
        <v>56</v>
      </c>
      <c r="G60" s="19">
        <v>58</v>
      </c>
      <c r="H60" s="19">
        <v>93</v>
      </c>
      <c r="I60" s="19">
        <v>64</v>
      </c>
      <c r="J60" s="19">
        <v>62</v>
      </c>
    </row>
    <row r="61" spans="1:10" s="14" customFormat="1">
      <c r="A61" s="18" t="s">
        <v>123</v>
      </c>
      <c r="B61" s="19">
        <v>500</v>
      </c>
      <c r="C61" s="19">
        <v>99</v>
      </c>
      <c r="D61" s="20">
        <v>0.19800000000000001</v>
      </c>
      <c r="E61" s="19">
        <v>46</v>
      </c>
      <c r="F61" s="19">
        <v>40</v>
      </c>
      <c r="G61" s="19">
        <v>22</v>
      </c>
      <c r="H61" s="19">
        <v>54</v>
      </c>
      <c r="I61" s="19">
        <v>38</v>
      </c>
      <c r="J61" s="19">
        <v>25</v>
      </c>
    </row>
    <row r="62" spans="1:10" s="14" customFormat="1">
      <c r="A62" s="18" t="s">
        <v>124</v>
      </c>
      <c r="B62" s="19">
        <v>1013</v>
      </c>
      <c r="C62" s="19">
        <v>173</v>
      </c>
      <c r="D62" s="20">
        <v>0.17080000000000001</v>
      </c>
      <c r="E62" s="19">
        <v>89</v>
      </c>
      <c r="F62" s="19">
        <v>45</v>
      </c>
      <c r="G62" s="19">
        <v>49</v>
      </c>
      <c r="H62" s="19">
        <v>96</v>
      </c>
      <c r="I62" s="19">
        <v>80</v>
      </c>
      <c r="J62" s="19">
        <v>54</v>
      </c>
    </row>
    <row r="63" spans="1:10" s="14" customFormat="1">
      <c r="A63" s="18" t="s">
        <v>125</v>
      </c>
      <c r="B63" s="19">
        <v>1276</v>
      </c>
      <c r="C63" s="19">
        <v>127</v>
      </c>
      <c r="D63" s="20">
        <v>9.9500000000000005E-2</v>
      </c>
      <c r="E63" s="19">
        <v>53</v>
      </c>
      <c r="F63" s="19">
        <v>49</v>
      </c>
      <c r="G63" s="19">
        <v>22</v>
      </c>
      <c r="H63" s="19">
        <v>50</v>
      </c>
      <c r="I63" s="19">
        <v>50</v>
      </c>
      <c r="J63" s="19">
        <v>48</v>
      </c>
    </row>
    <row r="64" spans="1:10" s="14" customFormat="1">
      <c r="A64" s="18" t="s">
        <v>126</v>
      </c>
      <c r="B64" s="19">
        <v>2199</v>
      </c>
      <c r="C64" s="19">
        <v>242</v>
      </c>
      <c r="D64" s="20">
        <v>0.1101</v>
      </c>
      <c r="E64" s="19">
        <v>122</v>
      </c>
      <c r="F64" s="19">
        <v>76</v>
      </c>
      <c r="G64" s="19">
        <v>62</v>
      </c>
      <c r="H64" s="19">
        <v>100</v>
      </c>
      <c r="I64" s="19">
        <v>90</v>
      </c>
      <c r="J64" s="19">
        <v>76</v>
      </c>
    </row>
    <row r="65" spans="1:10" s="14" customFormat="1">
      <c r="A65" s="18" t="s">
        <v>127</v>
      </c>
      <c r="B65" s="19">
        <v>1004</v>
      </c>
      <c r="C65" s="19">
        <v>168</v>
      </c>
      <c r="D65" s="20">
        <v>0.1673</v>
      </c>
      <c r="E65" s="19">
        <v>90</v>
      </c>
      <c r="F65" s="19">
        <v>51</v>
      </c>
      <c r="G65" s="19">
        <v>32</v>
      </c>
      <c r="H65" s="19">
        <v>91</v>
      </c>
      <c r="I65" s="19">
        <v>85</v>
      </c>
      <c r="J65" s="19">
        <v>43</v>
      </c>
    </row>
    <row r="66" spans="1:10" s="14" customFormat="1">
      <c r="A66" s="18" t="s">
        <v>476</v>
      </c>
      <c r="B66" s="19">
        <v>1377</v>
      </c>
      <c r="C66" s="19">
        <v>232</v>
      </c>
      <c r="D66" s="20">
        <v>0.16850000000000001</v>
      </c>
      <c r="E66" s="19">
        <v>105</v>
      </c>
      <c r="F66" s="19">
        <v>56</v>
      </c>
      <c r="G66" s="19">
        <v>70</v>
      </c>
      <c r="H66" s="19">
        <v>95</v>
      </c>
      <c r="I66" s="19">
        <v>67</v>
      </c>
      <c r="J66" s="19">
        <v>72</v>
      </c>
    </row>
    <row r="67" spans="1:10" s="14" customFormat="1">
      <c r="A67" s="18" t="s">
        <v>477</v>
      </c>
      <c r="B67" s="19">
        <v>1253</v>
      </c>
      <c r="C67" s="19">
        <v>140</v>
      </c>
      <c r="D67" s="20">
        <v>0.11169999999999999</v>
      </c>
      <c r="E67" s="19">
        <v>76</v>
      </c>
      <c r="F67" s="19">
        <v>46</v>
      </c>
      <c r="G67" s="19">
        <v>31</v>
      </c>
      <c r="H67" s="19">
        <v>60</v>
      </c>
      <c r="I67" s="19">
        <v>36</v>
      </c>
      <c r="J67" s="19">
        <v>46</v>
      </c>
    </row>
    <row r="68" spans="1:10" s="14" customFormat="1">
      <c r="A68" s="18" t="s">
        <v>128</v>
      </c>
      <c r="B68" s="19">
        <v>1298</v>
      </c>
      <c r="C68" s="19">
        <v>130</v>
      </c>
      <c r="D68" s="20">
        <v>0.1002</v>
      </c>
      <c r="E68" s="19">
        <v>70</v>
      </c>
      <c r="F68" s="19">
        <v>45</v>
      </c>
      <c r="G68" s="19">
        <v>45</v>
      </c>
      <c r="H68" s="19">
        <v>56</v>
      </c>
      <c r="I68" s="19">
        <v>36</v>
      </c>
      <c r="J68" s="19">
        <v>44</v>
      </c>
    </row>
    <row r="69" spans="1:10" s="14" customFormat="1">
      <c r="A69" s="18" t="s">
        <v>129</v>
      </c>
      <c r="B69" s="19">
        <v>2687</v>
      </c>
      <c r="C69" s="19">
        <v>275</v>
      </c>
      <c r="D69" s="20">
        <v>0.1023</v>
      </c>
      <c r="E69" s="19">
        <v>142</v>
      </c>
      <c r="F69" s="19">
        <v>87</v>
      </c>
      <c r="G69" s="19">
        <v>68</v>
      </c>
      <c r="H69" s="19">
        <v>112</v>
      </c>
      <c r="I69" s="19">
        <v>86</v>
      </c>
      <c r="J69" s="19">
        <v>81</v>
      </c>
    </row>
    <row r="70" spans="1:10" s="14" customFormat="1">
      <c r="A70" s="18" t="s">
        <v>130</v>
      </c>
      <c r="B70" s="19">
        <v>2466</v>
      </c>
      <c r="C70" s="19">
        <v>701</v>
      </c>
      <c r="D70" s="20">
        <v>0.2843</v>
      </c>
      <c r="E70" s="19">
        <v>378</v>
      </c>
      <c r="F70" s="19">
        <v>220</v>
      </c>
      <c r="G70" s="19">
        <v>177</v>
      </c>
      <c r="H70" s="19">
        <v>346</v>
      </c>
      <c r="I70" s="19">
        <v>328</v>
      </c>
      <c r="J70" s="19">
        <v>234</v>
      </c>
    </row>
    <row r="71" spans="1:10" s="22" customFormat="1" ht="34.5" customHeight="1">
      <c r="A71" s="25" t="s">
        <v>145</v>
      </c>
      <c r="B71" s="23">
        <f>SUM(B12:B70)</f>
        <v>56190</v>
      </c>
      <c r="C71" s="23">
        <f>SUM(C12:C70)</f>
        <v>8351</v>
      </c>
      <c r="D71" s="24">
        <f>C71/B71</f>
        <v>0.14862075102331376</v>
      </c>
      <c r="E71" s="23">
        <f t="shared" ref="E71:J71" si="2">SUM(E12:E70)</f>
        <v>4185</v>
      </c>
      <c r="F71" s="23">
        <f t="shared" si="2"/>
        <v>2777</v>
      </c>
      <c r="G71" s="23">
        <f t="shared" si="2"/>
        <v>1930</v>
      </c>
      <c r="H71" s="23">
        <f t="shared" si="2"/>
        <v>4118</v>
      </c>
      <c r="I71" s="23">
        <f t="shared" si="2"/>
        <v>3334</v>
      </c>
      <c r="J71" s="23">
        <f t="shared" si="2"/>
        <v>2433</v>
      </c>
    </row>
    <row r="72" spans="1:10" s="14" customFormat="1">
      <c r="A72" s="18" t="s">
        <v>131</v>
      </c>
      <c r="B72" s="19">
        <v>738</v>
      </c>
      <c r="C72" s="19">
        <v>91</v>
      </c>
      <c r="D72" s="20">
        <v>0.12330000000000001</v>
      </c>
      <c r="E72" s="19">
        <v>38</v>
      </c>
      <c r="F72" s="19">
        <v>30</v>
      </c>
      <c r="G72" s="19">
        <v>17</v>
      </c>
      <c r="H72" s="19">
        <v>27</v>
      </c>
      <c r="I72" s="19">
        <v>29</v>
      </c>
      <c r="J72" s="19">
        <v>21</v>
      </c>
    </row>
    <row r="73" spans="1:10" s="14" customFormat="1">
      <c r="A73" s="18" t="s">
        <v>132</v>
      </c>
      <c r="B73" s="19">
        <v>1155</v>
      </c>
      <c r="C73" s="19">
        <v>116</v>
      </c>
      <c r="D73" s="20">
        <v>0.1004</v>
      </c>
      <c r="E73" s="19">
        <v>69</v>
      </c>
      <c r="F73" s="19">
        <v>31</v>
      </c>
      <c r="G73" s="19">
        <v>32</v>
      </c>
      <c r="H73" s="19">
        <v>50</v>
      </c>
      <c r="I73" s="19">
        <v>58</v>
      </c>
      <c r="J73" s="19">
        <v>40</v>
      </c>
    </row>
    <row r="74" spans="1:10" s="22" customFormat="1" ht="34.5" customHeight="1">
      <c r="A74" s="25" t="s">
        <v>146</v>
      </c>
      <c r="B74" s="23">
        <f>SUM(B72:B73)</f>
        <v>1893</v>
      </c>
      <c r="C74" s="23">
        <f>SUM(C72:C73)</f>
        <v>207</v>
      </c>
      <c r="D74" s="24">
        <f>C74/B74</f>
        <v>0.10935023771790808</v>
      </c>
      <c r="E74" s="23">
        <f t="shared" ref="E74:J74" si="3">SUM(E72:E73)</f>
        <v>107</v>
      </c>
      <c r="F74" s="23">
        <f t="shared" si="3"/>
        <v>61</v>
      </c>
      <c r="G74" s="23">
        <f t="shared" si="3"/>
        <v>49</v>
      </c>
      <c r="H74" s="23">
        <f t="shared" si="3"/>
        <v>77</v>
      </c>
      <c r="I74" s="23">
        <f t="shared" si="3"/>
        <v>87</v>
      </c>
      <c r="J74" s="23">
        <f t="shared" si="3"/>
        <v>61</v>
      </c>
    </row>
    <row r="75" spans="1:10" s="22" customFormat="1" ht="34.5" customHeight="1">
      <c r="A75" s="25" t="s">
        <v>16</v>
      </c>
      <c r="B75" s="23">
        <f>SUM(, B8, B11, B71, B74)</f>
        <v>58581</v>
      </c>
      <c r="C75" s="23">
        <f>SUM(, C8, C11, C71, C74)</f>
        <v>8620</v>
      </c>
      <c r="D75" s="24">
        <f>C75/B75</f>
        <v>0.14714668578549359</v>
      </c>
      <c r="E75" s="23">
        <f t="shared" ref="E75:J75" si="4">SUM(, E8, E11, E71, E74)</f>
        <v>4326</v>
      </c>
      <c r="F75" s="23">
        <f t="shared" si="4"/>
        <v>2858</v>
      </c>
      <c r="G75" s="23">
        <f t="shared" si="4"/>
        <v>1991</v>
      </c>
      <c r="H75" s="23">
        <f t="shared" si="4"/>
        <v>4227</v>
      </c>
      <c r="I75" s="23">
        <f t="shared" si="4"/>
        <v>3449</v>
      </c>
      <c r="J75" s="23">
        <f t="shared" si="4"/>
        <v>2517</v>
      </c>
    </row>
    <row r="76" spans="1:10" s="22" customFormat="1">
      <c r="A76" s="23" t="s">
        <v>17</v>
      </c>
      <c r="B76" s="23">
        <f>SUM(, B75)</f>
        <v>58581</v>
      </c>
      <c r="C76" s="23">
        <f>SUM(, C75)</f>
        <v>8620</v>
      </c>
      <c r="D76" s="24">
        <f>C76/B76</f>
        <v>0.14714668578549359</v>
      </c>
      <c r="E76" s="23">
        <f t="shared" ref="E76:J76" si="5">SUM(, E75)</f>
        <v>4326</v>
      </c>
      <c r="F76" s="23">
        <f t="shared" si="5"/>
        <v>2858</v>
      </c>
      <c r="G76" s="23">
        <f t="shared" si="5"/>
        <v>1991</v>
      </c>
      <c r="H76" s="23">
        <f t="shared" si="5"/>
        <v>4227</v>
      </c>
      <c r="I76" s="23">
        <f t="shared" si="5"/>
        <v>3449</v>
      </c>
      <c r="J76" s="23">
        <f t="shared" si="5"/>
        <v>2517</v>
      </c>
    </row>
    <row r="77" spans="1:10" s="22" customFormat="1" ht="23.25">
      <c r="A77" s="25" t="s">
        <v>1149</v>
      </c>
      <c r="B77" s="23">
        <v>20523</v>
      </c>
      <c r="C77" s="23">
        <v>1957</v>
      </c>
      <c r="D77" s="24">
        <v>9.5399999999999999E-2</v>
      </c>
      <c r="E77" s="23">
        <v>974</v>
      </c>
      <c r="F77" s="23">
        <v>649</v>
      </c>
      <c r="G77" s="23">
        <v>444</v>
      </c>
      <c r="H77" s="23">
        <v>798</v>
      </c>
      <c r="I77" s="23">
        <v>738</v>
      </c>
      <c r="J77" s="23">
        <v>697</v>
      </c>
    </row>
    <row r="78" spans="1:10" s="22" customFormat="1">
      <c r="A78" s="36" t="s">
        <v>1148</v>
      </c>
      <c r="B78" s="36">
        <f>SUM(B76:B77)</f>
        <v>79104</v>
      </c>
      <c r="C78" s="36">
        <f>SUM(C76:C77)</f>
        <v>10577</v>
      </c>
      <c r="D78" s="32">
        <v>0.13370000000000001</v>
      </c>
      <c r="E78" s="36">
        <f t="shared" ref="E78:J78" si="6">SUM(E76:E77)</f>
        <v>5300</v>
      </c>
      <c r="F78" s="36">
        <f t="shared" si="6"/>
        <v>3507</v>
      </c>
      <c r="G78" s="36">
        <f t="shared" si="6"/>
        <v>2435</v>
      </c>
      <c r="H78" s="36">
        <f t="shared" si="6"/>
        <v>5025</v>
      </c>
      <c r="I78" s="36">
        <f t="shared" si="6"/>
        <v>4187</v>
      </c>
      <c r="J78" s="36">
        <f t="shared" si="6"/>
        <v>3214</v>
      </c>
    </row>
  </sheetData>
  <mergeCells count="6">
    <mergeCell ref="E5:V5"/>
    <mergeCell ref="E4:V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8" max="16383" man="1"/>
    <brk id="11" max="16383" man="1"/>
    <brk id="71" max="16383" man="1"/>
    <brk id="74" max="16383" man="1"/>
    <brk id="75" max="16383" man="1"/>
    <brk id="76" max="16383" man="1"/>
  </rowBreaks>
  <colBreaks count="6" manualBreakCount="6">
    <brk id="5" max="1048575" man="1"/>
    <brk id="6" max="1048575" man="1"/>
    <brk id="7" max="1048575" man="1"/>
    <brk id="8" max="1048575" man="1"/>
    <brk id="9" max="1048575" man="1"/>
    <brk id="10" max="1048575" man="1"/>
  </colBreaks>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846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4">
    <tabColor rgb="FF0000FF"/>
  </sheetPr>
  <dimension ref="A1:S3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853</v>
      </c>
      <c r="F4" s="47"/>
      <c r="G4" s="47"/>
      <c r="H4" s="47"/>
      <c r="I4" s="47"/>
      <c r="J4" s="47"/>
      <c r="K4" s="47"/>
      <c r="L4" s="47"/>
      <c r="M4" s="47"/>
      <c r="N4" s="47"/>
      <c r="O4" s="47"/>
      <c r="P4" s="47"/>
      <c r="Q4" s="47"/>
      <c r="R4" s="47"/>
      <c r="S4" s="47"/>
    </row>
    <row r="5" spans="1:19" ht="25.5" customHeight="1">
      <c r="E5" s="49" t="s">
        <v>853</v>
      </c>
      <c r="F5" s="49"/>
      <c r="G5" s="49"/>
      <c r="H5" s="49"/>
      <c r="I5" s="49"/>
      <c r="J5" s="49"/>
      <c r="K5" s="49"/>
      <c r="L5" s="49"/>
      <c r="M5" s="49"/>
      <c r="N5" s="49"/>
      <c r="O5" s="49"/>
      <c r="P5" s="49"/>
      <c r="Q5" s="49"/>
      <c r="R5" s="49"/>
      <c r="S5" s="49"/>
    </row>
    <row r="6" spans="1:19" s="12" customFormat="1" ht="150" customHeight="1">
      <c r="B6" s="13" t="s">
        <v>7</v>
      </c>
      <c r="C6" s="13" t="s">
        <v>8</v>
      </c>
      <c r="D6" s="13" t="s">
        <v>9</v>
      </c>
      <c r="E6" s="21" t="s">
        <v>854</v>
      </c>
      <c r="F6" s="21" t="s">
        <v>855</v>
      </c>
      <c r="G6" s="21" t="s">
        <v>856</v>
      </c>
    </row>
    <row r="7" spans="1:19">
      <c r="A7" s="15" t="s">
        <v>572</v>
      </c>
      <c r="B7" s="16">
        <v>1915</v>
      </c>
      <c r="C7" s="16">
        <v>429</v>
      </c>
      <c r="D7" s="17">
        <v>0.224</v>
      </c>
      <c r="E7" s="16">
        <v>252</v>
      </c>
      <c r="F7" s="16">
        <v>242</v>
      </c>
      <c r="G7" s="16">
        <v>245</v>
      </c>
    </row>
    <row r="8" spans="1:19" s="14" customFormat="1">
      <c r="A8" s="18" t="s">
        <v>573</v>
      </c>
      <c r="B8" s="19">
        <v>1415</v>
      </c>
      <c r="C8" s="19">
        <v>223</v>
      </c>
      <c r="D8" s="20">
        <v>0.15759999999999999</v>
      </c>
      <c r="E8" s="19">
        <v>145</v>
      </c>
      <c r="F8" s="19">
        <v>141</v>
      </c>
      <c r="G8" s="19">
        <v>141</v>
      </c>
    </row>
    <row r="9" spans="1:19" s="14" customFormat="1">
      <c r="A9" s="18" t="s">
        <v>574</v>
      </c>
      <c r="B9" s="19">
        <v>1135</v>
      </c>
      <c r="C9" s="19">
        <v>208</v>
      </c>
      <c r="D9" s="20">
        <v>0.18329999999999999</v>
      </c>
      <c r="E9" s="19">
        <v>137</v>
      </c>
      <c r="F9" s="19">
        <v>131</v>
      </c>
      <c r="G9" s="19">
        <v>132</v>
      </c>
    </row>
    <row r="10" spans="1:19" s="22" customFormat="1" ht="34.5" customHeight="1">
      <c r="A10" s="25" t="s">
        <v>340</v>
      </c>
      <c r="B10" s="23">
        <f>SUM(B7:B9)</f>
        <v>4465</v>
      </c>
      <c r="C10" s="23">
        <f>SUM(C7:C9)</f>
        <v>860</v>
      </c>
      <c r="D10" s="24">
        <f>C10/B10</f>
        <v>0.19260918253079506</v>
      </c>
      <c r="E10" s="23">
        <f>SUM(E7:E9)</f>
        <v>534</v>
      </c>
      <c r="F10" s="23">
        <f>SUM(F7:F9)</f>
        <v>514</v>
      </c>
      <c r="G10" s="23">
        <f>SUM(G7:G9)</f>
        <v>518</v>
      </c>
    </row>
    <row r="11" spans="1:19" s="14" customFormat="1">
      <c r="A11" s="18" t="s">
        <v>148</v>
      </c>
      <c r="B11" s="19">
        <v>919</v>
      </c>
      <c r="C11" s="19">
        <v>453</v>
      </c>
      <c r="D11" s="20">
        <v>0.4929</v>
      </c>
      <c r="E11" s="19">
        <v>269</v>
      </c>
      <c r="F11" s="19">
        <v>263</v>
      </c>
      <c r="G11" s="19">
        <v>266</v>
      </c>
    </row>
    <row r="12" spans="1:19" s="14" customFormat="1">
      <c r="A12" s="18" t="s">
        <v>149</v>
      </c>
      <c r="B12" s="19">
        <v>755</v>
      </c>
      <c r="C12" s="19">
        <v>325</v>
      </c>
      <c r="D12" s="20">
        <v>0.43049999999999999</v>
      </c>
      <c r="E12" s="19">
        <v>192</v>
      </c>
      <c r="F12" s="19">
        <v>190</v>
      </c>
      <c r="G12" s="19">
        <v>190</v>
      </c>
    </row>
    <row r="13" spans="1:19" s="14" customFormat="1">
      <c r="A13" s="18" t="s">
        <v>150</v>
      </c>
      <c r="B13" s="19">
        <v>787</v>
      </c>
      <c r="C13" s="19">
        <v>333</v>
      </c>
      <c r="D13" s="20">
        <v>0.42309999999999998</v>
      </c>
      <c r="E13" s="19">
        <v>220</v>
      </c>
      <c r="F13" s="19">
        <v>218</v>
      </c>
      <c r="G13" s="19">
        <v>214</v>
      </c>
    </row>
    <row r="14" spans="1:19" s="14" customFormat="1">
      <c r="A14" s="18" t="s">
        <v>151</v>
      </c>
      <c r="B14" s="19">
        <v>879</v>
      </c>
      <c r="C14" s="19">
        <v>431</v>
      </c>
      <c r="D14" s="20">
        <v>0.49030000000000001</v>
      </c>
      <c r="E14" s="19">
        <v>271</v>
      </c>
      <c r="F14" s="19">
        <v>267</v>
      </c>
      <c r="G14" s="19">
        <v>271</v>
      </c>
    </row>
    <row r="15" spans="1:19" s="14" customFormat="1">
      <c r="A15" s="18" t="s">
        <v>152</v>
      </c>
      <c r="B15" s="19">
        <v>1414</v>
      </c>
      <c r="C15" s="19">
        <v>493</v>
      </c>
      <c r="D15" s="20">
        <v>0.34870000000000001</v>
      </c>
      <c r="E15" s="19">
        <v>343</v>
      </c>
      <c r="F15" s="19">
        <v>331</v>
      </c>
      <c r="G15" s="19">
        <v>325</v>
      </c>
    </row>
    <row r="16" spans="1:19" s="14" customFormat="1">
      <c r="A16" s="18" t="s">
        <v>153</v>
      </c>
      <c r="B16" s="19">
        <v>706</v>
      </c>
      <c r="C16" s="19">
        <v>270</v>
      </c>
      <c r="D16" s="20">
        <v>0.38240000000000002</v>
      </c>
      <c r="E16" s="19">
        <v>185</v>
      </c>
      <c r="F16" s="19">
        <v>178</v>
      </c>
      <c r="G16" s="19">
        <v>184</v>
      </c>
    </row>
    <row r="17" spans="1:7" s="14" customFormat="1">
      <c r="A17" s="18" t="s">
        <v>154</v>
      </c>
      <c r="B17" s="19">
        <v>873</v>
      </c>
      <c r="C17" s="19">
        <v>379</v>
      </c>
      <c r="D17" s="20">
        <v>0.43409999999999999</v>
      </c>
      <c r="E17" s="19">
        <v>270</v>
      </c>
      <c r="F17" s="19">
        <v>249</v>
      </c>
      <c r="G17" s="19">
        <v>257</v>
      </c>
    </row>
    <row r="18" spans="1:7" s="14" customFormat="1">
      <c r="A18" s="18" t="s">
        <v>155</v>
      </c>
      <c r="B18" s="19">
        <v>504</v>
      </c>
      <c r="C18" s="19">
        <v>232</v>
      </c>
      <c r="D18" s="20">
        <v>0.46029999999999999</v>
      </c>
      <c r="E18" s="19">
        <v>135</v>
      </c>
      <c r="F18" s="19">
        <v>130</v>
      </c>
      <c r="G18" s="19">
        <v>129</v>
      </c>
    </row>
    <row r="19" spans="1:7" s="14" customFormat="1">
      <c r="A19" s="18" t="s">
        <v>156</v>
      </c>
      <c r="B19" s="19">
        <v>855</v>
      </c>
      <c r="C19" s="19">
        <v>315</v>
      </c>
      <c r="D19" s="20">
        <v>0.36840000000000001</v>
      </c>
      <c r="E19" s="19">
        <v>192</v>
      </c>
      <c r="F19" s="19">
        <v>187</v>
      </c>
      <c r="G19" s="19">
        <v>189</v>
      </c>
    </row>
    <row r="20" spans="1:7" s="14" customFormat="1">
      <c r="A20" s="18" t="s">
        <v>42</v>
      </c>
      <c r="B20" s="19">
        <v>432</v>
      </c>
      <c r="C20" s="19">
        <v>67</v>
      </c>
      <c r="D20" s="20">
        <v>0.15509999999999999</v>
      </c>
      <c r="E20" s="19">
        <v>39</v>
      </c>
      <c r="F20" s="19">
        <v>42</v>
      </c>
      <c r="G20" s="19">
        <v>38</v>
      </c>
    </row>
    <row r="21" spans="1:7" s="14" customFormat="1">
      <c r="A21" s="18" t="s">
        <v>157</v>
      </c>
      <c r="B21" s="19">
        <v>995</v>
      </c>
      <c r="C21" s="19">
        <v>340</v>
      </c>
      <c r="D21" s="20">
        <v>0.3417</v>
      </c>
      <c r="E21" s="19">
        <v>212</v>
      </c>
      <c r="F21" s="19">
        <v>206</v>
      </c>
      <c r="G21" s="19">
        <v>209</v>
      </c>
    </row>
    <row r="22" spans="1:7" s="14" customFormat="1">
      <c r="A22" s="18" t="s">
        <v>158</v>
      </c>
      <c r="B22" s="19">
        <v>828</v>
      </c>
      <c r="C22" s="19">
        <v>329</v>
      </c>
      <c r="D22" s="20">
        <v>0.39729999999999999</v>
      </c>
      <c r="E22" s="19">
        <v>211</v>
      </c>
      <c r="F22" s="19">
        <v>201</v>
      </c>
      <c r="G22" s="19">
        <v>199</v>
      </c>
    </row>
    <row r="23" spans="1:7" s="14" customFormat="1">
      <c r="A23" s="18" t="s">
        <v>43</v>
      </c>
      <c r="B23" s="19">
        <v>71</v>
      </c>
      <c r="C23" s="19">
        <v>20</v>
      </c>
      <c r="D23" s="20">
        <v>0.28170000000000001</v>
      </c>
      <c r="E23" s="19">
        <v>10</v>
      </c>
      <c r="F23" s="19">
        <v>10</v>
      </c>
      <c r="G23" s="19">
        <v>10</v>
      </c>
    </row>
    <row r="24" spans="1:7" s="14" customFormat="1">
      <c r="A24" s="18" t="s">
        <v>44</v>
      </c>
      <c r="B24" s="19">
        <v>595</v>
      </c>
      <c r="C24" s="19">
        <v>218</v>
      </c>
      <c r="D24" s="20">
        <v>0.3664</v>
      </c>
      <c r="E24" s="19">
        <v>146</v>
      </c>
      <c r="F24" s="19">
        <v>135</v>
      </c>
      <c r="G24" s="19">
        <v>133</v>
      </c>
    </row>
    <row r="25" spans="1:7" s="14" customFormat="1">
      <c r="A25" s="18" t="s">
        <v>159</v>
      </c>
      <c r="B25" s="19">
        <v>717</v>
      </c>
      <c r="C25" s="19">
        <v>215</v>
      </c>
      <c r="D25" s="20">
        <v>0.2999</v>
      </c>
      <c r="E25" s="19">
        <v>135</v>
      </c>
      <c r="F25" s="19">
        <v>125</v>
      </c>
      <c r="G25" s="19">
        <v>123</v>
      </c>
    </row>
    <row r="26" spans="1:7" s="14" customFormat="1">
      <c r="A26" s="18" t="s">
        <v>160</v>
      </c>
      <c r="B26" s="19">
        <v>812</v>
      </c>
      <c r="C26" s="19">
        <v>297</v>
      </c>
      <c r="D26" s="20">
        <v>0.36580000000000001</v>
      </c>
      <c r="E26" s="19">
        <v>212</v>
      </c>
      <c r="F26" s="19">
        <v>203</v>
      </c>
      <c r="G26" s="19">
        <v>211</v>
      </c>
    </row>
    <row r="27" spans="1:7" s="14" customFormat="1">
      <c r="A27" s="18" t="s">
        <v>45</v>
      </c>
      <c r="B27" s="19">
        <v>1747</v>
      </c>
      <c r="C27" s="19">
        <v>284</v>
      </c>
      <c r="D27" s="20">
        <v>0.16259999999999999</v>
      </c>
      <c r="E27" s="19">
        <v>198</v>
      </c>
      <c r="F27" s="19">
        <v>185</v>
      </c>
      <c r="G27" s="19">
        <v>191</v>
      </c>
    </row>
    <row r="28" spans="1:7" s="14" customFormat="1">
      <c r="A28" s="18" t="s">
        <v>161</v>
      </c>
      <c r="B28" s="19">
        <v>1017</v>
      </c>
      <c r="C28" s="19">
        <v>404</v>
      </c>
      <c r="D28" s="20">
        <v>0.3972</v>
      </c>
      <c r="E28" s="19">
        <v>272</v>
      </c>
      <c r="F28" s="19">
        <v>264</v>
      </c>
      <c r="G28" s="19">
        <v>259</v>
      </c>
    </row>
    <row r="29" spans="1:7" s="14" customFormat="1">
      <c r="A29" s="18" t="s">
        <v>162</v>
      </c>
      <c r="B29" s="19">
        <v>1016</v>
      </c>
      <c r="C29" s="19">
        <v>407</v>
      </c>
      <c r="D29" s="20">
        <v>0.40060000000000001</v>
      </c>
      <c r="E29" s="19">
        <v>279</v>
      </c>
      <c r="F29" s="19">
        <v>265</v>
      </c>
      <c r="G29" s="19">
        <v>263</v>
      </c>
    </row>
    <row r="30" spans="1:7" s="14" customFormat="1">
      <c r="A30" s="18" t="s">
        <v>163</v>
      </c>
      <c r="B30" s="19">
        <v>1297</v>
      </c>
      <c r="C30" s="19">
        <v>392</v>
      </c>
      <c r="D30" s="20">
        <v>0.30220000000000002</v>
      </c>
      <c r="E30" s="19">
        <v>258</v>
      </c>
      <c r="F30" s="19">
        <v>258</v>
      </c>
      <c r="G30" s="19">
        <v>252</v>
      </c>
    </row>
    <row r="31" spans="1:7" s="14" customFormat="1">
      <c r="A31" s="18" t="s">
        <v>164</v>
      </c>
      <c r="B31" s="19">
        <v>2008</v>
      </c>
      <c r="C31" s="19">
        <v>641</v>
      </c>
      <c r="D31" s="20">
        <v>0.31919999999999998</v>
      </c>
      <c r="E31" s="19">
        <v>429</v>
      </c>
      <c r="F31" s="19">
        <v>409</v>
      </c>
      <c r="G31" s="19">
        <v>411</v>
      </c>
    </row>
    <row r="32" spans="1:7" s="22" customFormat="1" ht="34.5" customHeight="1">
      <c r="A32" s="25" t="s">
        <v>50</v>
      </c>
      <c r="B32" s="23">
        <f>SUM(B11:B31)</f>
        <v>19227</v>
      </c>
      <c r="C32" s="23">
        <f>SUM(C11:C31)</f>
        <v>6845</v>
      </c>
      <c r="D32" s="24">
        <f>C32/B32</f>
        <v>0.35600977791647165</v>
      </c>
      <c r="E32" s="23">
        <f>SUM(E11:E31)</f>
        <v>4478</v>
      </c>
      <c r="F32" s="23">
        <f>SUM(F11:F31)</f>
        <v>4316</v>
      </c>
      <c r="G32" s="23">
        <f>SUM(G11:G31)</f>
        <v>4324</v>
      </c>
    </row>
    <row r="33" spans="1:7" s="22" customFormat="1" ht="34.5" customHeight="1">
      <c r="A33" s="25" t="s">
        <v>16</v>
      </c>
      <c r="B33" s="23">
        <f>SUM(, B10, B32)</f>
        <v>23692</v>
      </c>
      <c r="C33" s="23">
        <f>SUM(, C10, C32)</f>
        <v>7705</v>
      </c>
      <c r="D33" s="24">
        <f>C33/B33</f>
        <v>0.32521526253587707</v>
      </c>
      <c r="E33" s="23">
        <f>SUM(, E10, E32)</f>
        <v>5012</v>
      </c>
      <c r="F33" s="23">
        <f>SUM(, F10, F32)</f>
        <v>4830</v>
      </c>
      <c r="G33" s="23">
        <f>SUM(, G10, G32)</f>
        <v>4842</v>
      </c>
    </row>
    <row r="34" spans="1:7" s="14" customFormat="1">
      <c r="A34" s="18" t="s">
        <v>17</v>
      </c>
      <c r="B34" s="18">
        <f>SUM(, B33)</f>
        <v>23692</v>
      </c>
      <c r="C34" s="18">
        <f>SUM(, C33)</f>
        <v>7705</v>
      </c>
      <c r="D34" s="26">
        <f>C34/B34</f>
        <v>0.32521526253587707</v>
      </c>
      <c r="E34" s="18">
        <f>SUM(, E33)</f>
        <v>5012</v>
      </c>
      <c r="F34" s="18">
        <f>SUM(, F33)</f>
        <v>4830</v>
      </c>
      <c r="G34" s="18">
        <f>SUM(, G33)</f>
        <v>4842</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10" max="16383" man="1"/>
    <brk id="32" max="16383" man="1"/>
    <brk id="33" max="16383" man="1"/>
    <brk id="34" max="16383" man="1"/>
  </rowBreaks>
  <colBreaks count="3" manualBreakCount="3">
    <brk id="5" max="1048575" man="1"/>
    <brk id="6" max="1048575" man="1"/>
    <brk id="7" max="1048575" man="1"/>
  </colBreaks>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853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6">
    <tabColor rgb="FFFF0000"/>
  </sheetPr>
  <dimension ref="A1:S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857</v>
      </c>
      <c r="F4" s="47"/>
      <c r="G4" s="47"/>
      <c r="H4" s="47"/>
      <c r="I4" s="47"/>
      <c r="J4" s="47"/>
      <c r="K4" s="47"/>
      <c r="L4" s="47"/>
      <c r="M4" s="47"/>
      <c r="N4" s="47"/>
      <c r="O4" s="47"/>
      <c r="P4" s="47"/>
      <c r="Q4" s="47"/>
      <c r="R4" s="47"/>
      <c r="S4" s="47"/>
    </row>
    <row r="5" spans="1:19" ht="25.5" customHeight="1">
      <c r="E5" s="49" t="s">
        <v>857</v>
      </c>
      <c r="F5" s="49"/>
      <c r="G5" s="49"/>
      <c r="H5" s="49"/>
      <c r="I5" s="49"/>
      <c r="J5" s="49"/>
      <c r="K5" s="49"/>
      <c r="L5" s="49"/>
      <c r="M5" s="49"/>
      <c r="N5" s="49"/>
      <c r="O5" s="49"/>
      <c r="P5" s="49"/>
      <c r="Q5" s="49"/>
      <c r="R5" s="49"/>
      <c r="S5" s="49"/>
    </row>
    <row r="6" spans="1:19" s="12" customFormat="1" ht="150" customHeight="1">
      <c r="B6" s="13" t="s">
        <v>7</v>
      </c>
      <c r="C6" s="13" t="s">
        <v>8</v>
      </c>
      <c r="D6" s="13" t="s">
        <v>9</v>
      </c>
      <c r="E6" s="21" t="s">
        <v>858</v>
      </c>
      <c r="F6" s="21" t="s">
        <v>859</v>
      </c>
      <c r="G6" s="21" t="s">
        <v>860</v>
      </c>
    </row>
    <row r="7" spans="1:19">
      <c r="A7" s="15" t="s">
        <v>316</v>
      </c>
      <c r="B7" s="16">
        <v>17</v>
      </c>
      <c r="C7" s="16">
        <v>4</v>
      </c>
      <c r="D7" s="17">
        <v>0.23530000000000001</v>
      </c>
      <c r="E7" s="16">
        <v>2</v>
      </c>
      <c r="F7" s="16">
        <v>2</v>
      </c>
      <c r="G7" s="16">
        <v>2</v>
      </c>
    </row>
    <row r="8" spans="1:19" s="14" customFormat="1">
      <c r="A8" s="18" t="s">
        <v>134</v>
      </c>
      <c r="B8" s="19">
        <v>366</v>
      </c>
      <c r="C8" s="19">
        <v>9</v>
      </c>
      <c r="D8" s="20">
        <v>2.46E-2</v>
      </c>
      <c r="E8" s="19">
        <v>6</v>
      </c>
      <c r="F8" s="19">
        <v>8</v>
      </c>
      <c r="G8" s="19">
        <v>5</v>
      </c>
    </row>
    <row r="9" spans="1:19" s="14" customFormat="1">
      <c r="A9" s="18" t="s">
        <v>382</v>
      </c>
      <c r="B9" s="19">
        <v>681</v>
      </c>
      <c r="C9" s="19">
        <v>185</v>
      </c>
      <c r="D9" s="20">
        <v>0.2717</v>
      </c>
      <c r="E9" s="19">
        <v>130</v>
      </c>
      <c r="F9" s="19">
        <v>138</v>
      </c>
      <c r="G9" s="19">
        <v>126</v>
      </c>
    </row>
    <row r="10" spans="1:19" s="14" customFormat="1">
      <c r="A10" s="18" t="s">
        <v>383</v>
      </c>
      <c r="B10" s="19">
        <v>1835</v>
      </c>
      <c r="C10" s="19">
        <v>361</v>
      </c>
      <c r="D10" s="20">
        <v>0.19670000000000001</v>
      </c>
      <c r="E10" s="19">
        <v>261</v>
      </c>
      <c r="F10" s="19">
        <v>274</v>
      </c>
      <c r="G10" s="19">
        <v>259</v>
      </c>
    </row>
    <row r="11" spans="1:19" s="14" customFormat="1">
      <c r="A11" s="18" t="s">
        <v>384</v>
      </c>
      <c r="B11" s="19">
        <v>1202</v>
      </c>
      <c r="C11" s="19">
        <v>203</v>
      </c>
      <c r="D11" s="20">
        <v>0.16889999999999999</v>
      </c>
      <c r="E11" s="19">
        <v>151</v>
      </c>
      <c r="F11" s="19">
        <v>161</v>
      </c>
      <c r="G11" s="19">
        <v>152</v>
      </c>
    </row>
    <row r="12" spans="1:19" s="14" customFormat="1">
      <c r="A12" s="18" t="s">
        <v>697</v>
      </c>
      <c r="B12" s="19">
        <v>348</v>
      </c>
      <c r="C12" s="19">
        <v>56</v>
      </c>
      <c r="D12" s="20">
        <v>0.16089999999999999</v>
      </c>
      <c r="E12" s="19">
        <v>35</v>
      </c>
      <c r="F12" s="19">
        <v>35</v>
      </c>
      <c r="G12" s="19">
        <v>36</v>
      </c>
    </row>
    <row r="13" spans="1:19" s="14" customFormat="1">
      <c r="A13" s="18" t="s">
        <v>385</v>
      </c>
      <c r="B13" s="19">
        <v>1043</v>
      </c>
      <c r="C13" s="19">
        <v>201</v>
      </c>
      <c r="D13" s="20">
        <v>0.19270000000000001</v>
      </c>
      <c r="E13" s="19">
        <v>150</v>
      </c>
      <c r="F13" s="19">
        <v>153</v>
      </c>
      <c r="G13" s="19">
        <v>151</v>
      </c>
    </row>
    <row r="14" spans="1:19" s="22" customFormat="1" ht="34.5" customHeight="1">
      <c r="A14" s="25" t="s">
        <v>147</v>
      </c>
      <c r="B14" s="23">
        <f>SUM(B7:B13)</f>
        <v>5492</v>
      </c>
      <c r="C14" s="23">
        <f>SUM(C7:C13)</f>
        <v>1019</v>
      </c>
      <c r="D14" s="24">
        <f>C14/B14</f>
        <v>0.18554260742898762</v>
      </c>
      <c r="E14" s="23">
        <f>SUM(E7:E13)</f>
        <v>735</v>
      </c>
      <c r="F14" s="23">
        <f>SUM(F7:F13)</f>
        <v>771</v>
      </c>
      <c r="G14" s="23">
        <f>SUM(G7:G13)</f>
        <v>731</v>
      </c>
    </row>
    <row r="15" spans="1:19" s="22" customFormat="1" ht="34.5" customHeight="1">
      <c r="A15" s="25" t="s">
        <v>16</v>
      </c>
      <c r="B15" s="23">
        <f>SUM(, B14)</f>
        <v>5492</v>
      </c>
      <c r="C15" s="23">
        <f>SUM(, C14)</f>
        <v>1019</v>
      </c>
      <c r="D15" s="24">
        <f>C15/B15</f>
        <v>0.18554260742898762</v>
      </c>
      <c r="E15" s="23">
        <f t="shared" ref="E15:G16" si="0">SUM(, E14)</f>
        <v>735</v>
      </c>
      <c r="F15" s="23">
        <f t="shared" si="0"/>
        <v>771</v>
      </c>
      <c r="G15" s="23">
        <f t="shared" si="0"/>
        <v>731</v>
      </c>
    </row>
    <row r="16" spans="1:19" s="14" customFormat="1">
      <c r="A16" s="18" t="s">
        <v>17</v>
      </c>
      <c r="B16" s="18">
        <f>SUM(, B15)</f>
        <v>5492</v>
      </c>
      <c r="C16" s="18">
        <f>SUM(, C15)</f>
        <v>1019</v>
      </c>
      <c r="D16" s="26">
        <f>C16/B16</f>
        <v>0.18554260742898762</v>
      </c>
      <c r="E16" s="18">
        <f t="shared" si="0"/>
        <v>735</v>
      </c>
      <c r="F16" s="18">
        <f t="shared" si="0"/>
        <v>771</v>
      </c>
      <c r="G16" s="18">
        <f t="shared" si="0"/>
        <v>731</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3" manualBreakCount="3">
    <brk id="5" max="1048575" man="1"/>
    <brk id="6" max="1048575" man="1"/>
    <brk id="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179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857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8">
    <tabColor rgb="FFFFFF00"/>
  </sheetPr>
  <dimension ref="A1:R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861</v>
      </c>
      <c r="F4" s="47"/>
      <c r="G4" s="47"/>
      <c r="H4" s="47"/>
      <c r="I4" s="47"/>
      <c r="J4" s="47"/>
      <c r="K4" s="47"/>
      <c r="L4" s="47"/>
      <c r="M4" s="47"/>
      <c r="N4" s="47"/>
      <c r="O4" s="47"/>
      <c r="P4" s="47"/>
      <c r="Q4" s="47"/>
      <c r="R4" s="47"/>
    </row>
    <row r="5" spans="1:18" ht="25.5" customHeight="1">
      <c r="E5" s="49" t="s">
        <v>861</v>
      </c>
      <c r="F5" s="49"/>
      <c r="G5" s="49"/>
      <c r="H5" s="49"/>
      <c r="I5" s="49"/>
      <c r="J5" s="49"/>
      <c r="K5" s="49"/>
      <c r="L5" s="49"/>
      <c r="M5" s="49"/>
      <c r="N5" s="49"/>
      <c r="O5" s="49"/>
      <c r="P5" s="49"/>
      <c r="Q5" s="49"/>
      <c r="R5" s="49"/>
    </row>
    <row r="6" spans="1:18" s="12" customFormat="1" ht="150" customHeight="1">
      <c r="B6" s="13" t="s">
        <v>7</v>
      </c>
      <c r="C6" s="13" t="s">
        <v>8</v>
      </c>
      <c r="D6" s="13" t="s">
        <v>9</v>
      </c>
      <c r="E6" s="21" t="s">
        <v>862</v>
      </c>
      <c r="F6" s="21" t="s">
        <v>863</v>
      </c>
    </row>
    <row r="7" spans="1:18">
      <c r="A7" s="15" t="s">
        <v>316</v>
      </c>
      <c r="B7" s="16">
        <v>17</v>
      </c>
      <c r="C7" s="16">
        <v>4</v>
      </c>
      <c r="D7" s="17">
        <v>0.23530000000000001</v>
      </c>
      <c r="E7" s="16">
        <v>2</v>
      </c>
      <c r="F7" s="16">
        <v>2</v>
      </c>
    </row>
    <row r="8" spans="1:18" s="14" customFormat="1">
      <c r="A8" s="18" t="s">
        <v>134</v>
      </c>
      <c r="B8" s="19">
        <v>366</v>
      </c>
      <c r="C8" s="19">
        <v>9</v>
      </c>
      <c r="D8" s="20">
        <v>2.46E-2</v>
      </c>
      <c r="E8" s="19">
        <v>8</v>
      </c>
      <c r="F8" s="19">
        <v>5</v>
      </c>
    </row>
    <row r="9" spans="1:18" s="14" customFormat="1">
      <c r="A9" s="18" t="s">
        <v>382</v>
      </c>
      <c r="B9" s="19">
        <v>681</v>
      </c>
      <c r="C9" s="19">
        <v>185</v>
      </c>
      <c r="D9" s="20">
        <v>0.2717</v>
      </c>
      <c r="E9" s="19">
        <v>137</v>
      </c>
      <c r="F9" s="19">
        <v>117</v>
      </c>
    </row>
    <row r="10" spans="1:18" s="14" customFormat="1">
      <c r="A10" s="18" t="s">
        <v>383</v>
      </c>
      <c r="B10" s="19">
        <v>1835</v>
      </c>
      <c r="C10" s="19">
        <v>361</v>
      </c>
      <c r="D10" s="20">
        <v>0.19670000000000001</v>
      </c>
      <c r="E10" s="19">
        <v>263</v>
      </c>
      <c r="F10" s="19">
        <v>240</v>
      </c>
    </row>
    <row r="11" spans="1:18" s="14" customFormat="1">
      <c r="A11" s="18" t="s">
        <v>384</v>
      </c>
      <c r="B11" s="19">
        <v>1202</v>
      </c>
      <c r="C11" s="19">
        <v>203</v>
      </c>
      <c r="D11" s="20">
        <v>0.16889999999999999</v>
      </c>
      <c r="E11" s="19">
        <v>156</v>
      </c>
      <c r="F11" s="19">
        <v>146</v>
      </c>
    </row>
    <row r="12" spans="1:18" s="14" customFormat="1">
      <c r="A12" s="18" t="s">
        <v>697</v>
      </c>
      <c r="B12" s="19">
        <v>348</v>
      </c>
      <c r="C12" s="19">
        <v>56</v>
      </c>
      <c r="D12" s="20">
        <v>0.16089999999999999</v>
      </c>
      <c r="E12" s="19">
        <v>35</v>
      </c>
      <c r="F12" s="19">
        <v>34</v>
      </c>
    </row>
    <row r="13" spans="1:18" s="14" customFormat="1">
      <c r="A13" s="18" t="s">
        <v>385</v>
      </c>
      <c r="B13" s="19">
        <v>1043</v>
      </c>
      <c r="C13" s="19">
        <v>201</v>
      </c>
      <c r="D13" s="20">
        <v>0.19270000000000001</v>
      </c>
      <c r="E13" s="19">
        <v>151</v>
      </c>
      <c r="F13" s="19">
        <v>144</v>
      </c>
    </row>
    <row r="14" spans="1:18" s="22" customFormat="1" ht="34.5" customHeight="1">
      <c r="A14" s="25" t="s">
        <v>147</v>
      </c>
      <c r="B14" s="23">
        <f>SUM(B7:B13)</f>
        <v>5492</v>
      </c>
      <c r="C14" s="23">
        <f>SUM(C7:C13)</f>
        <v>1019</v>
      </c>
      <c r="D14" s="24">
        <f>C14/B14</f>
        <v>0.18554260742898762</v>
      </c>
      <c r="E14" s="23">
        <f>SUM(E7:E13)</f>
        <v>752</v>
      </c>
      <c r="F14" s="23">
        <f>SUM(F7:F13)</f>
        <v>688</v>
      </c>
    </row>
    <row r="15" spans="1:18" s="22" customFormat="1" ht="34.5" customHeight="1">
      <c r="A15" s="25" t="s">
        <v>16</v>
      </c>
      <c r="B15" s="23">
        <f>SUM(, B14)</f>
        <v>5492</v>
      </c>
      <c r="C15" s="23">
        <f>SUM(, C14)</f>
        <v>1019</v>
      </c>
      <c r="D15" s="24">
        <f>C15/B15</f>
        <v>0.18554260742898762</v>
      </c>
      <c r="E15" s="23">
        <f>SUM(, E14)</f>
        <v>752</v>
      </c>
      <c r="F15" s="23">
        <f>SUM(, F14)</f>
        <v>688</v>
      </c>
    </row>
    <row r="16" spans="1:18" s="14" customFormat="1">
      <c r="A16" s="18" t="s">
        <v>17</v>
      </c>
      <c r="B16" s="18">
        <f>SUM(, B15)</f>
        <v>5492</v>
      </c>
      <c r="C16" s="18">
        <f>SUM(, C15)</f>
        <v>1019</v>
      </c>
      <c r="D16" s="26">
        <f>C16/B16</f>
        <v>0.18554260742898762</v>
      </c>
      <c r="E16" s="18">
        <f>SUM(, E15)</f>
        <v>752</v>
      </c>
      <c r="F16" s="18">
        <f>SUM(, F15)</f>
        <v>688</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2" manualBreakCount="2">
    <brk id="5" max="1048575" man="1"/>
    <brk id="6" max="1048575" man="1"/>
  </colBreaks>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861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1">
    <tabColor rgb="FF0000FF"/>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864</v>
      </c>
      <c r="F4" s="47"/>
      <c r="G4" s="47"/>
      <c r="H4" s="47"/>
      <c r="I4" s="47"/>
      <c r="J4" s="47"/>
      <c r="K4" s="47"/>
      <c r="L4" s="47"/>
      <c r="M4" s="47"/>
      <c r="N4" s="47"/>
      <c r="O4" s="47"/>
      <c r="P4" s="47"/>
      <c r="Q4" s="47"/>
      <c r="R4" s="47"/>
    </row>
    <row r="5" spans="1:18" ht="25.5" customHeight="1">
      <c r="E5" s="49" t="s">
        <v>864</v>
      </c>
      <c r="F5" s="49"/>
      <c r="G5" s="49"/>
      <c r="H5" s="49"/>
      <c r="I5" s="49"/>
      <c r="J5" s="49"/>
      <c r="K5" s="49"/>
      <c r="L5" s="49"/>
      <c r="M5" s="49"/>
      <c r="N5" s="49"/>
      <c r="O5" s="49"/>
      <c r="P5" s="49"/>
      <c r="Q5" s="49"/>
      <c r="R5" s="49"/>
    </row>
    <row r="6" spans="1:18" s="12" customFormat="1" ht="150" customHeight="1">
      <c r="B6" s="13" t="s">
        <v>7</v>
      </c>
      <c r="C6" s="13" t="s">
        <v>8</v>
      </c>
      <c r="D6" s="13" t="s">
        <v>9</v>
      </c>
      <c r="E6" s="21" t="s">
        <v>865</v>
      </c>
      <c r="F6" s="21" t="s">
        <v>866</v>
      </c>
    </row>
    <row r="7" spans="1:18">
      <c r="A7" s="15" t="s">
        <v>409</v>
      </c>
      <c r="B7" s="16">
        <v>547</v>
      </c>
      <c r="C7" s="16">
        <v>81</v>
      </c>
      <c r="D7" s="17">
        <v>0.14810000000000001</v>
      </c>
      <c r="E7" s="16">
        <v>65</v>
      </c>
      <c r="F7" s="16">
        <v>56</v>
      </c>
    </row>
    <row r="8" spans="1:18" s="14" customFormat="1">
      <c r="A8" s="18" t="s">
        <v>505</v>
      </c>
      <c r="B8" s="19">
        <v>288</v>
      </c>
      <c r="C8" s="19">
        <v>83</v>
      </c>
      <c r="D8" s="20">
        <v>0.28820000000000001</v>
      </c>
      <c r="E8" s="19">
        <v>68</v>
      </c>
      <c r="F8" s="19">
        <v>42</v>
      </c>
    </row>
    <row r="9" spans="1:18" s="22" customFormat="1" ht="34.5" customHeight="1">
      <c r="A9" s="25" t="s">
        <v>412</v>
      </c>
      <c r="B9" s="23">
        <f>SUM(B7:B8)</f>
        <v>835</v>
      </c>
      <c r="C9" s="23">
        <f>SUM(C7:C8)</f>
        <v>164</v>
      </c>
      <c r="D9" s="24">
        <f>C9/B9</f>
        <v>0.19640718562874251</v>
      </c>
      <c r="E9" s="23">
        <f>SUM(E7:E8)</f>
        <v>133</v>
      </c>
      <c r="F9" s="23">
        <f>SUM(F7:F8)</f>
        <v>98</v>
      </c>
    </row>
    <row r="10" spans="1:18" s="22" customFormat="1" ht="34.5" customHeight="1">
      <c r="A10" s="25" t="s">
        <v>16</v>
      </c>
      <c r="B10" s="23">
        <f>SUM(, B9)</f>
        <v>835</v>
      </c>
      <c r="C10" s="23">
        <f>SUM(, C9)</f>
        <v>164</v>
      </c>
      <c r="D10" s="24">
        <f>C10/B10</f>
        <v>0.19640718562874251</v>
      </c>
      <c r="E10" s="23">
        <f>SUM(, E9)</f>
        <v>133</v>
      </c>
      <c r="F10" s="23">
        <f>SUM(, F9)</f>
        <v>98</v>
      </c>
    </row>
    <row r="11" spans="1:18" s="14" customFormat="1">
      <c r="A11" s="18" t="s">
        <v>17</v>
      </c>
      <c r="B11" s="18">
        <f>SUM(, B10)</f>
        <v>835</v>
      </c>
      <c r="C11" s="18">
        <f>SUM(, C10)</f>
        <v>164</v>
      </c>
      <c r="D11" s="26">
        <f>C11/B11</f>
        <v>0.19640718562874251</v>
      </c>
      <c r="E11" s="18">
        <f>SUM(, E10)</f>
        <v>133</v>
      </c>
      <c r="F11" s="18">
        <f>SUM(, F10)</f>
        <v>98</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864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3">
    <tabColor rgb="FFFF00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867</v>
      </c>
      <c r="F4" s="47"/>
      <c r="G4" s="47"/>
      <c r="H4" s="47"/>
      <c r="I4" s="47"/>
      <c r="J4" s="47"/>
      <c r="K4" s="47"/>
      <c r="L4" s="47"/>
      <c r="M4" s="47"/>
      <c r="N4" s="47"/>
      <c r="O4" s="47"/>
      <c r="P4" s="47"/>
      <c r="Q4" s="47"/>
    </row>
    <row r="5" spans="1:17" ht="25.5" customHeight="1">
      <c r="E5" s="49" t="s">
        <v>867</v>
      </c>
      <c r="F5" s="49"/>
      <c r="G5" s="49"/>
      <c r="H5" s="49"/>
      <c r="I5" s="49"/>
      <c r="J5" s="49"/>
      <c r="K5" s="49"/>
      <c r="L5" s="49"/>
      <c r="M5" s="49"/>
      <c r="N5" s="49"/>
      <c r="O5" s="49"/>
      <c r="P5" s="49"/>
      <c r="Q5" s="49"/>
    </row>
    <row r="6" spans="1:17" s="12" customFormat="1" ht="150" customHeight="1">
      <c r="B6" s="13" t="s">
        <v>7</v>
      </c>
      <c r="C6" s="13" t="s">
        <v>8</v>
      </c>
      <c r="D6" s="13" t="s">
        <v>9</v>
      </c>
      <c r="E6" s="21" t="s">
        <v>868</v>
      </c>
    </row>
    <row r="7" spans="1:17">
      <c r="A7" s="15" t="s">
        <v>409</v>
      </c>
      <c r="B7" s="16">
        <v>547</v>
      </c>
      <c r="C7" s="16">
        <v>81</v>
      </c>
      <c r="D7" s="17">
        <v>0.14810000000000001</v>
      </c>
      <c r="E7" s="16">
        <v>64</v>
      </c>
    </row>
    <row r="8" spans="1:17" s="14" customFormat="1">
      <c r="A8" s="18" t="s">
        <v>505</v>
      </c>
      <c r="B8" s="19">
        <v>288</v>
      </c>
      <c r="C8" s="19">
        <v>83</v>
      </c>
      <c r="D8" s="20">
        <v>0.28820000000000001</v>
      </c>
      <c r="E8" s="19">
        <v>67</v>
      </c>
    </row>
    <row r="9" spans="1:17" s="22" customFormat="1" ht="34.5" customHeight="1">
      <c r="A9" s="25" t="s">
        <v>412</v>
      </c>
      <c r="B9" s="23">
        <f>SUM(B7:B8)</f>
        <v>835</v>
      </c>
      <c r="C9" s="23">
        <f>SUM(C7:C8)</f>
        <v>164</v>
      </c>
      <c r="D9" s="24">
        <f>C9/B9</f>
        <v>0.19640718562874251</v>
      </c>
      <c r="E9" s="23">
        <f>SUM(E7:E8)</f>
        <v>131</v>
      </c>
    </row>
    <row r="10" spans="1:17" s="22" customFormat="1" ht="34.5" customHeight="1">
      <c r="A10" s="25" t="s">
        <v>16</v>
      </c>
      <c r="B10" s="23">
        <f>SUM(, B9)</f>
        <v>835</v>
      </c>
      <c r="C10" s="23">
        <f>SUM(, C9)</f>
        <v>164</v>
      </c>
      <c r="D10" s="24">
        <f>C10/B10</f>
        <v>0.19640718562874251</v>
      </c>
      <c r="E10" s="23">
        <f>SUM(, E9)</f>
        <v>131</v>
      </c>
    </row>
    <row r="11" spans="1:17" s="14" customFormat="1">
      <c r="A11" s="18" t="s">
        <v>17</v>
      </c>
      <c r="B11" s="18">
        <f>SUM(, B10)</f>
        <v>835</v>
      </c>
      <c r="C11" s="18">
        <f>SUM(, C10)</f>
        <v>164</v>
      </c>
      <c r="D11" s="26">
        <f>C11/B11</f>
        <v>0.19640718562874251</v>
      </c>
      <c r="E11" s="18">
        <f>SUM(, E10)</f>
        <v>131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867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5">
    <tabColor rgb="FFFFFF00"/>
  </sheetPr>
  <dimension ref="A1:T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869</v>
      </c>
      <c r="F4" s="47"/>
      <c r="G4" s="47"/>
      <c r="H4" s="47"/>
      <c r="I4" s="47"/>
      <c r="J4" s="47"/>
      <c r="K4" s="47"/>
      <c r="L4" s="47"/>
      <c r="M4" s="47"/>
      <c r="N4" s="47"/>
      <c r="O4" s="47"/>
      <c r="P4" s="47"/>
      <c r="Q4" s="47"/>
      <c r="R4" s="47"/>
      <c r="S4" s="47"/>
      <c r="T4" s="47"/>
    </row>
    <row r="5" spans="1:20" ht="25.5" customHeight="1">
      <c r="E5" s="49" t="s">
        <v>869</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870</v>
      </c>
      <c r="F6" s="21" t="s">
        <v>871</v>
      </c>
      <c r="G6" s="21" t="s">
        <v>872</v>
      </c>
      <c r="H6" s="21" t="s">
        <v>873</v>
      </c>
    </row>
    <row r="7" spans="1:20">
      <c r="A7" s="15" t="s">
        <v>421</v>
      </c>
      <c r="B7" s="16">
        <v>679</v>
      </c>
      <c r="C7" s="16">
        <v>57</v>
      </c>
      <c r="D7" s="17">
        <v>8.3900000000000002E-2</v>
      </c>
      <c r="E7" s="16">
        <v>39</v>
      </c>
      <c r="F7" s="16">
        <v>37</v>
      </c>
      <c r="G7" s="16">
        <v>39</v>
      </c>
      <c r="H7" s="16">
        <v>2</v>
      </c>
    </row>
    <row r="8" spans="1:20" s="14" customFormat="1">
      <c r="A8" s="18" t="s">
        <v>422</v>
      </c>
      <c r="B8" s="19">
        <v>222</v>
      </c>
      <c r="C8" s="19">
        <v>7</v>
      </c>
      <c r="D8" s="20">
        <v>3.15E-2</v>
      </c>
      <c r="E8" s="19">
        <v>7</v>
      </c>
      <c r="F8" s="19">
        <v>7</v>
      </c>
      <c r="G8" s="19">
        <v>7</v>
      </c>
      <c r="H8" s="19">
        <v>0</v>
      </c>
    </row>
    <row r="9" spans="1:20" s="14" customFormat="1">
      <c r="A9" s="18" t="s">
        <v>423</v>
      </c>
      <c r="B9" s="19">
        <v>1208</v>
      </c>
      <c r="C9" s="19">
        <v>124</v>
      </c>
      <c r="D9" s="20">
        <v>0.1026</v>
      </c>
      <c r="E9" s="19">
        <v>84</v>
      </c>
      <c r="F9" s="19">
        <v>82</v>
      </c>
      <c r="G9" s="19">
        <v>82</v>
      </c>
      <c r="H9" s="19">
        <v>3</v>
      </c>
    </row>
    <row r="10" spans="1:20" s="14" customFormat="1">
      <c r="A10" s="18" t="s">
        <v>424</v>
      </c>
      <c r="B10" s="19">
        <v>367</v>
      </c>
      <c r="C10" s="19">
        <v>20</v>
      </c>
      <c r="D10" s="20">
        <v>5.45E-2</v>
      </c>
      <c r="E10" s="19">
        <v>13</v>
      </c>
      <c r="F10" s="19">
        <v>12</v>
      </c>
      <c r="G10" s="19">
        <v>13</v>
      </c>
      <c r="H10" s="19">
        <v>0</v>
      </c>
    </row>
    <row r="11" spans="1:20" s="22" customFormat="1" ht="34.5" customHeight="1">
      <c r="A11" s="25" t="s">
        <v>14</v>
      </c>
      <c r="B11" s="23">
        <f>SUM(B7:B10)</f>
        <v>2476</v>
      </c>
      <c r="C11" s="23">
        <f>SUM(C7:C10)</f>
        <v>208</v>
      </c>
      <c r="D11" s="24">
        <f>C11/B11</f>
        <v>8.4006462035541199E-2</v>
      </c>
      <c r="E11" s="23">
        <f>SUM(E7:E10)</f>
        <v>143</v>
      </c>
      <c r="F11" s="23">
        <f>SUM(F7:F10)</f>
        <v>138</v>
      </c>
      <c r="G11" s="23">
        <f>SUM(G7:G10)</f>
        <v>141</v>
      </c>
      <c r="H11" s="23">
        <f>SUM(H7:H10)</f>
        <v>5</v>
      </c>
    </row>
    <row r="12" spans="1:20" s="22" customFormat="1" ht="34.5" customHeight="1">
      <c r="A12" s="25" t="s">
        <v>16</v>
      </c>
      <c r="B12" s="23">
        <f>SUM(, B11)</f>
        <v>2476</v>
      </c>
      <c r="C12" s="23">
        <f>SUM(, C11)</f>
        <v>208</v>
      </c>
      <c r="D12" s="24">
        <f>C12/B12</f>
        <v>8.4006462035541199E-2</v>
      </c>
      <c r="E12" s="23">
        <f t="shared" ref="E12:H13" si="0">SUM(, E11)</f>
        <v>143</v>
      </c>
      <c r="F12" s="23">
        <f t="shared" si="0"/>
        <v>138</v>
      </c>
      <c r="G12" s="23">
        <f t="shared" si="0"/>
        <v>141</v>
      </c>
      <c r="H12" s="23">
        <f t="shared" si="0"/>
        <v>5</v>
      </c>
    </row>
    <row r="13" spans="1:20" s="14" customFormat="1">
      <c r="A13" s="18" t="s">
        <v>17</v>
      </c>
      <c r="B13" s="18">
        <f>SUM(, B12)</f>
        <v>2476</v>
      </c>
      <c r="C13" s="18">
        <f>SUM(, C12)</f>
        <v>208</v>
      </c>
      <c r="D13" s="26">
        <f>C13/B13</f>
        <v>8.4006462035541199E-2</v>
      </c>
      <c r="E13" s="18">
        <f t="shared" si="0"/>
        <v>143</v>
      </c>
      <c r="F13" s="18">
        <f t="shared" si="0"/>
        <v>138</v>
      </c>
      <c r="G13" s="18">
        <f t="shared" si="0"/>
        <v>141</v>
      </c>
      <c r="H13" s="18">
        <f t="shared" si="0"/>
        <v>5</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4" manualBreakCount="4">
    <brk id="5" max="1048575" man="1"/>
    <brk id="6" max="1048575" man="1"/>
    <brk id="7" max="1048575" man="1"/>
    <brk id="8" max="1048575" man="1"/>
  </colBreaks>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869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7">
    <tabColor rgb="FF0000FF"/>
  </sheetPr>
  <dimension ref="A1:S47"/>
  <sheetViews>
    <sheetView workbookViewId="0">
      <pane xSplit="4" ySplit="6" topLeftCell="E7" activePane="bottomRight" state="frozen"/>
      <selection pane="topRight" activeCell="G1" sqref="G1"/>
      <selection pane="bottomLeft" activeCell="A7" sqref="A7"/>
      <selection pane="bottomRight" activeCell="S6" sqref="S6"/>
    </sheetView>
  </sheetViews>
  <sheetFormatPr defaultRowHeight="15"/>
  <cols>
    <col min="1" max="1" width="13.7109375" customWidth="1"/>
    <col min="2" max="3" width="6.7109375" customWidth="1"/>
    <col min="4" max="4" width="8.570312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874</v>
      </c>
      <c r="F4" s="47"/>
      <c r="G4" s="47"/>
      <c r="H4" s="47"/>
      <c r="I4" s="47"/>
      <c r="J4" s="47"/>
      <c r="K4" s="47"/>
      <c r="L4" s="47"/>
      <c r="M4" s="47"/>
      <c r="N4" s="47"/>
      <c r="O4" s="47"/>
      <c r="P4" s="47"/>
      <c r="Q4" s="47"/>
      <c r="R4" s="47"/>
      <c r="S4" s="47"/>
    </row>
    <row r="5" spans="1:19" ht="25.5" customHeight="1">
      <c r="E5" s="49" t="s">
        <v>874</v>
      </c>
      <c r="F5" s="49"/>
      <c r="G5" s="49"/>
      <c r="H5" s="49"/>
      <c r="I5" s="49"/>
      <c r="J5" s="49"/>
      <c r="K5" s="49"/>
      <c r="L5" s="49"/>
      <c r="M5" s="49"/>
      <c r="N5" s="49"/>
      <c r="O5" s="49"/>
      <c r="P5" s="49"/>
      <c r="Q5" s="49"/>
      <c r="R5" s="49"/>
      <c r="S5" s="49"/>
    </row>
    <row r="6" spans="1:19" s="12" customFormat="1" ht="150" customHeight="1">
      <c r="B6" s="13" t="s">
        <v>7</v>
      </c>
      <c r="C6" s="13" t="s">
        <v>8</v>
      </c>
      <c r="D6" s="13" t="s">
        <v>9</v>
      </c>
      <c r="E6" s="21" t="s">
        <v>875</v>
      </c>
      <c r="F6" s="21" t="s">
        <v>876</v>
      </c>
      <c r="G6" s="21" t="s">
        <v>877</v>
      </c>
    </row>
    <row r="7" spans="1:19">
      <c r="A7" s="15" t="s">
        <v>284</v>
      </c>
      <c r="B7" s="16">
        <v>3</v>
      </c>
      <c r="C7" s="16">
        <v>0</v>
      </c>
      <c r="D7" s="17">
        <v>0</v>
      </c>
      <c r="E7" s="16">
        <v>0</v>
      </c>
      <c r="F7" s="16">
        <v>0</v>
      </c>
      <c r="G7" s="16">
        <v>0</v>
      </c>
    </row>
    <row r="8" spans="1:19" s="22" customFormat="1" ht="34.5" customHeight="1">
      <c r="A8" s="25" t="s">
        <v>143</v>
      </c>
      <c r="B8" s="23">
        <f>SUM(B7:B7)</f>
        <v>3</v>
      </c>
      <c r="C8" s="23">
        <f>SUM(C7:C7)</f>
        <v>0</v>
      </c>
      <c r="D8" s="24">
        <f>C8/B8</f>
        <v>0</v>
      </c>
      <c r="E8" s="23">
        <f>SUM(E7:E7)</f>
        <v>0</v>
      </c>
      <c r="F8" s="23">
        <f>SUM(F7:F7)</f>
        <v>0</v>
      </c>
      <c r="G8" s="23">
        <f>SUM(G7:G7)</f>
        <v>0</v>
      </c>
    </row>
    <row r="9" spans="1:19" s="14" customFormat="1">
      <c r="A9" s="18" t="s">
        <v>185</v>
      </c>
      <c r="B9" s="19">
        <v>814</v>
      </c>
      <c r="C9" s="19">
        <v>190</v>
      </c>
      <c r="D9" s="20">
        <v>0.2334</v>
      </c>
      <c r="E9" s="19">
        <v>99</v>
      </c>
      <c r="F9" s="19">
        <v>73</v>
      </c>
      <c r="G9" s="19">
        <v>91</v>
      </c>
    </row>
    <row r="10" spans="1:19" s="14" customFormat="1">
      <c r="A10" s="18" t="s">
        <v>186</v>
      </c>
      <c r="B10" s="19">
        <v>925</v>
      </c>
      <c r="C10" s="19">
        <v>109</v>
      </c>
      <c r="D10" s="20">
        <v>0.1178</v>
      </c>
      <c r="E10" s="19">
        <v>58</v>
      </c>
      <c r="F10" s="19">
        <v>50</v>
      </c>
      <c r="G10" s="19">
        <v>52</v>
      </c>
    </row>
    <row r="11" spans="1:19" s="14" customFormat="1">
      <c r="A11" s="18" t="s">
        <v>187</v>
      </c>
      <c r="B11" s="19">
        <v>1232</v>
      </c>
      <c r="C11" s="19">
        <v>133</v>
      </c>
      <c r="D11" s="20">
        <v>0.108</v>
      </c>
      <c r="E11" s="19">
        <v>82</v>
      </c>
      <c r="F11" s="19">
        <v>53</v>
      </c>
      <c r="G11" s="19">
        <v>70</v>
      </c>
    </row>
    <row r="12" spans="1:19" s="14" customFormat="1">
      <c r="A12" s="18" t="s">
        <v>188</v>
      </c>
      <c r="B12" s="19">
        <v>478</v>
      </c>
      <c r="C12" s="19">
        <v>85</v>
      </c>
      <c r="D12" s="20">
        <v>0.17780000000000001</v>
      </c>
      <c r="E12" s="19">
        <v>53</v>
      </c>
      <c r="F12" s="19">
        <v>37</v>
      </c>
      <c r="G12" s="19">
        <v>39</v>
      </c>
    </row>
    <row r="13" spans="1:19" s="14" customFormat="1">
      <c r="A13" s="18" t="s">
        <v>189</v>
      </c>
      <c r="B13" s="19">
        <v>988</v>
      </c>
      <c r="C13" s="19">
        <v>165</v>
      </c>
      <c r="D13" s="20">
        <v>0.16700000000000001</v>
      </c>
      <c r="E13" s="19">
        <v>93</v>
      </c>
      <c r="F13" s="19">
        <v>63</v>
      </c>
      <c r="G13" s="19">
        <v>77</v>
      </c>
    </row>
    <row r="14" spans="1:19" s="14" customFormat="1">
      <c r="A14" s="18" t="s">
        <v>190</v>
      </c>
      <c r="B14" s="19">
        <v>1001</v>
      </c>
      <c r="C14" s="19">
        <v>157</v>
      </c>
      <c r="D14" s="20">
        <v>0.15679999999999999</v>
      </c>
      <c r="E14" s="19">
        <v>98</v>
      </c>
      <c r="F14" s="19">
        <v>72</v>
      </c>
      <c r="G14" s="19">
        <v>72</v>
      </c>
    </row>
    <row r="15" spans="1:19" s="14" customFormat="1">
      <c r="A15" s="18" t="s">
        <v>191</v>
      </c>
      <c r="B15" s="19">
        <v>1123</v>
      </c>
      <c r="C15" s="19">
        <v>250</v>
      </c>
      <c r="D15" s="20">
        <v>0.22259999999999999</v>
      </c>
      <c r="E15" s="19">
        <v>131</v>
      </c>
      <c r="F15" s="19">
        <v>90</v>
      </c>
      <c r="G15" s="19">
        <v>107</v>
      </c>
    </row>
    <row r="16" spans="1:19" s="14" customFormat="1">
      <c r="A16" s="18" t="s">
        <v>192</v>
      </c>
      <c r="B16" s="19">
        <v>1187</v>
      </c>
      <c r="C16" s="19">
        <v>237</v>
      </c>
      <c r="D16" s="20">
        <v>0.19969999999999999</v>
      </c>
      <c r="E16" s="19">
        <v>115</v>
      </c>
      <c r="F16" s="19">
        <v>98</v>
      </c>
      <c r="G16" s="19">
        <v>105</v>
      </c>
    </row>
    <row r="17" spans="1:7" s="14" customFormat="1">
      <c r="A17" s="18" t="s">
        <v>193</v>
      </c>
      <c r="B17" s="19">
        <v>739</v>
      </c>
      <c r="C17" s="19">
        <v>125</v>
      </c>
      <c r="D17" s="20">
        <v>0.1691</v>
      </c>
      <c r="E17" s="19">
        <v>72</v>
      </c>
      <c r="F17" s="19">
        <v>53</v>
      </c>
      <c r="G17" s="19">
        <v>57</v>
      </c>
    </row>
    <row r="18" spans="1:7" s="14" customFormat="1">
      <c r="A18" s="18" t="s">
        <v>194</v>
      </c>
      <c r="B18" s="19">
        <v>812</v>
      </c>
      <c r="C18" s="19">
        <v>120</v>
      </c>
      <c r="D18" s="20">
        <v>0.14779999999999999</v>
      </c>
      <c r="E18" s="19">
        <v>68</v>
      </c>
      <c r="F18" s="19">
        <v>46</v>
      </c>
      <c r="G18" s="19">
        <v>63</v>
      </c>
    </row>
    <row r="19" spans="1:7" s="14" customFormat="1">
      <c r="A19" s="18" t="s">
        <v>510</v>
      </c>
      <c r="B19" s="19">
        <v>1052</v>
      </c>
      <c r="C19" s="19">
        <v>135</v>
      </c>
      <c r="D19" s="20">
        <v>0.1283</v>
      </c>
      <c r="E19" s="19">
        <v>63</v>
      </c>
      <c r="F19" s="19">
        <v>39</v>
      </c>
      <c r="G19" s="19">
        <v>69</v>
      </c>
    </row>
    <row r="20" spans="1:7" s="14" customFormat="1">
      <c r="A20" s="18" t="s">
        <v>478</v>
      </c>
      <c r="B20" s="19">
        <v>1125</v>
      </c>
      <c r="C20" s="19">
        <v>83</v>
      </c>
      <c r="D20" s="20">
        <v>7.3800000000000004E-2</v>
      </c>
      <c r="E20" s="19">
        <v>42</v>
      </c>
      <c r="F20" s="19">
        <v>30</v>
      </c>
      <c r="G20" s="19">
        <v>47</v>
      </c>
    </row>
    <row r="21" spans="1:7" s="14" customFormat="1">
      <c r="A21" s="18" t="s">
        <v>195</v>
      </c>
      <c r="B21" s="19">
        <v>424</v>
      </c>
      <c r="C21" s="19">
        <v>49</v>
      </c>
      <c r="D21" s="20">
        <v>0.11559999999999999</v>
      </c>
      <c r="E21" s="19">
        <v>28</v>
      </c>
      <c r="F21" s="19">
        <v>20</v>
      </c>
      <c r="G21" s="19">
        <v>27</v>
      </c>
    </row>
    <row r="22" spans="1:7" s="14" customFormat="1">
      <c r="A22" s="18" t="s">
        <v>196</v>
      </c>
      <c r="B22" s="19">
        <v>362</v>
      </c>
      <c r="C22" s="19">
        <v>67</v>
      </c>
      <c r="D22" s="20">
        <v>0.18509999999999999</v>
      </c>
      <c r="E22" s="19">
        <v>41</v>
      </c>
      <c r="F22" s="19">
        <v>24</v>
      </c>
      <c r="G22" s="19">
        <v>33</v>
      </c>
    </row>
    <row r="23" spans="1:7" s="14" customFormat="1">
      <c r="A23" s="18" t="s">
        <v>197</v>
      </c>
      <c r="B23" s="19">
        <v>890</v>
      </c>
      <c r="C23" s="19">
        <v>90</v>
      </c>
      <c r="D23" s="20">
        <v>0.1011</v>
      </c>
      <c r="E23" s="19">
        <v>53</v>
      </c>
      <c r="F23" s="19">
        <v>39</v>
      </c>
      <c r="G23" s="19">
        <v>44</v>
      </c>
    </row>
    <row r="24" spans="1:7" s="14" customFormat="1">
      <c r="A24" s="18" t="s">
        <v>198</v>
      </c>
      <c r="B24" s="19">
        <v>1260</v>
      </c>
      <c r="C24" s="19">
        <v>140</v>
      </c>
      <c r="D24" s="20">
        <v>0.1111</v>
      </c>
      <c r="E24" s="19">
        <v>82</v>
      </c>
      <c r="F24" s="19">
        <v>45</v>
      </c>
      <c r="G24" s="19">
        <v>60</v>
      </c>
    </row>
    <row r="25" spans="1:7" s="14" customFormat="1">
      <c r="A25" s="18" t="s">
        <v>479</v>
      </c>
      <c r="B25" s="19">
        <v>934</v>
      </c>
      <c r="C25" s="19">
        <v>110</v>
      </c>
      <c r="D25" s="20">
        <v>0.1178</v>
      </c>
      <c r="E25" s="19">
        <v>66</v>
      </c>
      <c r="F25" s="19">
        <v>37</v>
      </c>
      <c r="G25" s="19">
        <v>57</v>
      </c>
    </row>
    <row r="26" spans="1:7" s="14" customFormat="1">
      <c r="A26" s="18" t="s">
        <v>199</v>
      </c>
      <c r="B26" s="19">
        <v>1057</v>
      </c>
      <c r="C26" s="19">
        <v>178</v>
      </c>
      <c r="D26" s="20">
        <v>0.16839999999999999</v>
      </c>
      <c r="E26" s="19">
        <v>102</v>
      </c>
      <c r="F26" s="19">
        <v>74</v>
      </c>
      <c r="G26" s="19">
        <v>88</v>
      </c>
    </row>
    <row r="27" spans="1:7" s="14" customFormat="1">
      <c r="A27" s="18" t="s">
        <v>200</v>
      </c>
      <c r="B27" s="19">
        <v>749</v>
      </c>
      <c r="C27" s="19">
        <v>64</v>
      </c>
      <c r="D27" s="20">
        <v>8.5400000000000004E-2</v>
      </c>
      <c r="E27" s="19">
        <v>35</v>
      </c>
      <c r="F27" s="19">
        <v>28</v>
      </c>
      <c r="G27" s="19">
        <v>27</v>
      </c>
    </row>
    <row r="28" spans="1:7" s="14" customFormat="1">
      <c r="A28" s="18" t="s">
        <v>201</v>
      </c>
      <c r="B28" s="19">
        <v>947</v>
      </c>
      <c r="C28" s="19">
        <v>58</v>
      </c>
      <c r="D28" s="20">
        <v>6.1199999999999997E-2</v>
      </c>
      <c r="E28" s="19">
        <v>39</v>
      </c>
      <c r="F28" s="19">
        <v>26</v>
      </c>
      <c r="G28" s="19">
        <v>32</v>
      </c>
    </row>
    <row r="29" spans="1:7" s="14" customFormat="1">
      <c r="A29" s="18" t="s">
        <v>202</v>
      </c>
      <c r="B29" s="19">
        <v>1794</v>
      </c>
      <c r="C29" s="19">
        <v>239</v>
      </c>
      <c r="D29" s="20">
        <v>0.13320000000000001</v>
      </c>
      <c r="E29" s="19">
        <v>134</v>
      </c>
      <c r="F29" s="19">
        <v>92</v>
      </c>
      <c r="G29" s="19">
        <v>115</v>
      </c>
    </row>
    <row r="30" spans="1:7" s="14" customFormat="1">
      <c r="A30" s="18" t="s">
        <v>203</v>
      </c>
      <c r="B30" s="19">
        <v>1067</v>
      </c>
      <c r="C30" s="19">
        <v>150</v>
      </c>
      <c r="D30" s="20">
        <v>0.1406</v>
      </c>
      <c r="E30" s="19">
        <v>92</v>
      </c>
      <c r="F30" s="19">
        <v>54</v>
      </c>
      <c r="G30" s="19">
        <v>72</v>
      </c>
    </row>
    <row r="31" spans="1:7" s="14" customFormat="1">
      <c r="A31" s="18" t="s">
        <v>204</v>
      </c>
      <c r="B31" s="19">
        <v>513</v>
      </c>
      <c r="C31" s="19">
        <v>58</v>
      </c>
      <c r="D31" s="20">
        <v>0.11310000000000001</v>
      </c>
      <c r="E31" s="19">
        <v>40</v>
      </c>
      <c r="F31" s="19">
        <v>23</v>
      </c>
      <c r="G31" s="19">
        <v>27</v>
      </c>
    </row>
    <row r="32" spans="1:7" s="14" customFormat="1">
      <c r="A32" s="18" t="s">
        <v>480</v>
      </c>
      <c r="B32" s="19">
        <v>2076</v>
      </c>
      <c r="C32" s="19">
        <v>238</v>
      </c>
      <c r="D32" s="20">
        <v>0.11459999999999999</v>
      </c>
      <c r="E32" s="19">
        <v>130</v>
      </c>
      <c r="F32" s="19">
        <v>62</v>
      </c>
      <c r="G32" s="19">
        <v>123</v>
      </c>
    </row>
    <row r="33" spans="1:7" s="14" customFormat="1">
      <c r="A33" s="18" t="s">
        <v>205</v>
      </c>
      <c r="B33" s="19">
        <v>1082</v>
      </c>
      <c r="C33" s="19">
        <v>99</v>
      </c>
      <c r="D33" s="20">
        <v>9.1499999999999998E-2</v>
      </c>
      <c r="E33" s="19">
        <v>66</v>
      </c>
      <c r="F33" s="19">
        <v>35</v>
      </c>
      <c r="G33" s="19">
        <v>56</v>
      </c>
    </row>
    <row r="34" spans="1:7" s="14" customFormat="1">
      <c r="A34" s="18" t="s">
        <v>206</v>
      </c>
      <c r="B34" s="19">
        <v>1267</v>
      </c>
      <c r="C34" s="19">
        <v>177</v>
      </c>
      <c r="D34" s="20">
        <v>0.13969999999999999</v>
      </c>
      <c r="E34" s="19">
        <v>101</v>
      </c>
      <c r="F34" s="19">
        <v>69</v>
      </c>
      <c r="G34" s="19">
        <v>71</v>
      </c>
    </row>
    <row r="35" spans="1:7" s="14" customFormat="1">
      <c r="A35" s="18" t="s">
        <v>207</v>
      </c>
      <c r="B35" s="19">
        <v>1290</v>
      </c>
      <c r="C35" s="19">
        <v>177</v>
      </c>
      <c r="D35" s="20">
        <v>0.13719999999999999</v>
      </c>
      <c r="E35" s="19">
        <v>105</v>
      </c>
      <c r="F35" s="19">
        <v>80</v>
      </c>
      <c r="G35" s="19">
        <v>85</v>
      </c>
    </row>
    <row r="36" spans="1:7" s="14" customFormat="1">
      <c r="A36" s="18" t="s">
        <v>208</v>
      </c>
      <c r="B36" s="19">
        <v>992</v>
      </c>
      <c r="C36" s="19">
        <v>155</v>
      </c>
      <c r="D36" s="20">
        <v>0.15629999999999999</v>
      </c>
      <c r="E36" s="19">
        <v>80</v>
      </c>
      <c r="F36" s="19">
        <v>60</v>
      </c>
      <c r="G36" s="19">
        <v>75</v>
      </c>
    </row>
    <row r="37" spans="1:7" s="14" customFormat="1">
      <c r="A37" s="18" t="s">
        <v>481</v>
      </c>
      <c r="B37" s="19">
        <v>1448</v>
      </c>
      <c r="C37" s="19">
        <v>167</v>
      </c>
      <c r="D37" s="20">
        <v>0.1153</v>
      </c>
      <c r="E37" s="19">
        <v>83</v>
      </c>
      <c r="F37" s="19">
        <v>51</v>
      </c>
      <c r="G37" s="19">
        <v>86</v>
      </c>
    </row>
    <row r="38" spans="1:7" s="14" customFormat="1">
      <c r="A38" s="18" t="s">
        <v>718</v>
      </c>
      <c r="B38" s="19">
        <v>1085</v>
      </c>
      <c r="C38" s="19">
        <v>164</v>
      </c>
      <c r="D38" s="20">
        <v>0.1512</v>
      </c>
      <c r="E38" s="19">
        <v>98</v>
      </c>
      <c r="F38" s="19">
        <v>60</v>
      </c>
      <c r="G38" s="19">
        <v>87</v>
      </c>
    </row>
    <row r="39" spans="1:7" s="14" customFormat="1">
      <c r="A39" s="18" t="s">
        <v>209</v>
      </c>
      <c r="B39" s="19">
        <v>1461</v>
      </c>
      <c r="C39" s="19">
        <v>149</v>
      </c>
      <c r="D39" s="20">
        <v>0.10199999999999999</v>
      </c>
      <c r="E39" s="19">
        <v>73</v>
      </c>
      <c r="F39" s="19">
        <v>53</v>
      </c>
      <c r="G39" s="19">
        <v>79</v>
      </c>
    </row>
    <row r="40" spans="1:7" s="14" customFormat="1">
      <c r="A40" s="18" t="s">
        <v>210</v>
      </c>
      <c r="B40" s="19">
        <v>865</v>
      </c>
      <c r="C40" s="19">
        <v>78</v>
      </c>
      <c r="D40" s="20">
        <v>9.0200000000000002E-2</v>
      </c>
      <c r="E40" s="19">
        <v>49</v>
      </c>
      <c r="F40" s="19">
        <v>24</v>
      </c>
      <c r="G40" s="19">
        <v>36</v>
      </c>
    </row>
    <row r="41" spans="1:7" s="14" customFormat="1">
      <c r="A41" s="18" t="s">
        <v>482</v>
      </c>
      <c r="B41" s="19">
        <v>944</v>
      </c>
      <c r="C41" s="19">
        <v>106</v>
      </c>
      <c r="D41" s="20">
        <v>0.1123</v>
      </c>
      <c r="E41" s="19">
        <v>57</v>
      </c>
      <c r="F41" s="19">
        <v>30</v>
      </c>
      <c r="G41" s="19">
        <v>50</v>
      </c>
    </row>
    <row r="42" spans="1:7" s="14" customFormat="1">
      <c r="A42" s="18" t="s">
        <v>211</v>
      </c>
      <c r="B42" s="19">
        <v>1205</v>
      </c>
      <c r="C42" s="19">
        <v>110</v>
      </c>
      <c r="D42" s="20">
        <v>9.1300000000000006E-2</v>
      </c>
      <c r="E42" s="19">
        <v>63</v>
      </c>
      <c r="F42" s="19">
        <v>40</v>
      </c>
      <c r="G42" s="19">
        <v>45</v>
      </c>
    </row>
    <row r="43" spans="1:7" s="22" customFormat="1" ht="34.5" customHeight="1">
      <c r="A43" s="25" t="s">
        <v>214</v>
      </c>
      <c r="B43" s="23">
        <f>SUM(B9:B42)</f>
        <v>35188</v>
      </c>
      <c r="C43" s="23">
        <f>SUM(C9:C42)</f>
        <v>4612</v>
      </c>
      <c r="D43" s="24">
        <f>C43/B43</f>
        <v>0.13106740934409458</v>
      </c>
      <c r="E43" s="23">
        <f>SUM(E9:E42)</f>
        <v>2591</v>
      </c>
      <c r="F43" s="23">
        <f>SUM(F9:F42)</f>
        <v>1730</v>
      </c>
      <c r="G43" s="23">
        <f>SUM(G9:G42)</f>
        <v>2224</v>
      </c>
    </row>
    <row r="44" spans="1:7" s="22" customFormat="1" ht="34.5" customHeight="1">
      <c r="A44" s="25" t="s">
        <v>16</v>
      </c>
      <c r="B44" s="23">
        <f>SUM(, B8, B43)</f>
        <v>35191</v>
      </c>
      <c r="C44" s="23">
        <f>SUM(, C8, C43)</f>
        <v>4612</v>
      </c>
      <c r="D44" s="24">
        <f>C44/B44</f>
        <v>0.13105623596942401</v>
      </c>
      <c r="E44" s="23">
        <f>SUM(, E8, E43)</f>
        <v>2591</v>
      </c>
      <c r="F44" s="23">
        <f>SUM(, F8, F43)</f>
        <v>1730</v>
      </c>
      <c r="G44" s="23">
        <f>SUM(, G8, G43)</f>
        <v>2224</v>
      </c>
    </row>
    <row r="45" spans="1:7" s="22" customFormat="1">
      <c r="A45" s="23" t="s">
        <v>17</v>
      </c>
      <c r="B45" s="23">
        <f>SUM(, B44)</f>
        <v>35191</v>
      </c>
      <c r="C45" s="23">
        <f>SUM(, C44)</f>
        <v>4612</v>
      </c>
      <c r="D45" s="24">
        <f>C45/B45</f>
        <v>0.13105623596942401</v>
      </c>
      <c r="E45" s="23">
        <f>SUM(, E44)</f>
        <v>2591</v>
      </c>
      <c r="F45" s="23">
        <f>SUM(, F44)</f>
        <v>1730</v>
      </c>
      <c r="G45" s="23">
        <f>SUM(, G44)</f>
        <v>2224</v>
      </c>
    </row>
    <row r="46" spans="1:7" s="22" customFormat="1" ht="23.25">
      <c r="A46" s="25" t="s">
        <v>1150</v>
      </c>
      <c r="B46" s="23">
        <v>2842</v>
      </c>
      <c r="C46" s="23">
        <v>337</v>
      </c>
      <c r="D46" s="24">
        <v>0.1186</v>
      </c>
      <c r="E46" s="23">
        <v>187</v>
      </c>
      <c r="F46" s="23">
        <v>115</v>
      </c>
      <c r="G46" s="23">
        <v>157</v>
      </c>
    </row>
    <row r="47" spans="1:7" s="22" customFormat="1">
      <c r="A47" s="36" t="s">
        <v>1148</v>
      </c>
      <c r="B47" s="36">
        <f>SUM(B45:B46)</f>
        <v>38033</v>
      </c>
      <c r="C47" s="36">
        <f>SUM(C45:C46)</f>
        <v>4949</v>
      </c>
      <c r="D47" s="32">
        <v>0.13009999999999999</v>
      </c>
      <c r="E47" s="36">
        <f>SUM(E45:E46)</f>
        <v>2778</v>
      </c>
      <c r="F47" s="36">
        <f>SUM(F45:F46)</f>
        <v>1845</v>
      </c>
      <c r="G47" s="36">
        <f>SUM(G45:G46)</f>
        <v>2381</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8" max="16383" man="1"/>
    <brk id="43" max="16383" man="1"/>
    <brk id="44" max="16383" man="1"/>
    <brk id="45" max="16383" man="1"/>
  </rowBreaks>
  <colBreaks count="3" manualBreakCount="3">
    <brk id="5" max="1048575" man="1"/>
    <brk id="6" max="1048575" man="1"/>
    <brk id="7"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R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182</v>
      </c>
      <c r="F4" s="47"/>
      <c r="G4" s="47"/>
      <c r="H4" s="47"/>
      <c r="I4" s="47"/>
      <c r="J4" s="47"/>
      <c r="K4" s="47"/>
      <c r="L4" s="47"/>
      <c r="M4" s="47"/>
      <c r="N4" s="47"/>
      <c r="O4" s="47"/>
      <c r="P4" s="47"/>
      <c r="Q4" s="47"/>
      <c r="R4" s="47"/>
    </row>
    <row r="5" spans="1:18" ht="25.5" customHeight="1">
      <c r="E5" s="49" t="s">
        <v>182</v>
      </c>
      <c r="F5" s="49"/>
      <c r="G5" s="49"/>
      <c r="H5" s="49"/>
      <c r="I5" s="49"/>
      <c r="J5" s="49"/>
      <c r="K5" s="49"/>
      <c r="L5" s="49"/>
      <c r="M5" s="49"/>
      <c r="N5" s="49"/>
      <c r="O5" s="49"/>
      <c r="P5" s="49"/>
      <c r="Q5" s="49"/>
      <c r="R5" s="49"/>
    </row>
    <row r="6" spans="1:18" s="12" customFormat="1" ht="150" customHeight="1">
      <c r="B6" s="13" t="s">
        <v>7</v>
      </c>
      <c r="C6" s="13" t="s">
        <v>8</v>
      </c>
      <c r="D6" s="13" t="s">
        <v>9</v>
      </c>
      <c r="E6" s="21" t="s">
        <v>183</v>
      </c>
      <c r="F6" s="21" t="s">
        <v>184</v>
      </c>
    </row>
    <row r="7" spans="1:18">
      <c r="A7" s="15" t="s">
        <v>148</v>
      </c>
      <c r="B7" s="16">
        <v>166</v>
      </c>
      <c r="C7" s="16">
        <v>84</v>
      </c>
      <c r="D7" s="17">
        <v>0.50600000000000001</v>
      </c>
      <c r="E7" s="16">
        <v>43</v>
      </c>
      <c r="F7" s="16">
        <v>30</v>
      </c>
    </row>
    <row r="8" spans="1:18" s="14" customFormat="1">
      <c r="A8" s="18" t="s">
        <v>151</v>
      </c>
      <c r="B8" s="19">
        <v>166</v>
      </c>
      <c r="C8" s="19">
        <v>60</v>
      </c>
      <c r="D8" s="20">
        <v>0.3614</v>
      </c>
      <c r="E8" s="19">
        <v>33</v>
      </c>
      <c r="F8" s="19">
        <v>18</v>
      </c>
    </row>
    <row r="9" spans="1:18" s="14" customFormat="1">
      <c r="A9" s="18" t="s">
        <v>153</v>
      </c>
      <c r="B9" s="19">
        <v>547</v>
      </c>
      <c r="C9" s="19">
        <v>237</v>
      </c>
      <c r="D9" s="20">
        <v>0.43330000000000002</v>
      </c>
      <c r="E9" s="19">
        <v>135</v>
      </c>
      <c r="F9" s="19">
        <v>80</v>
      </c>
    </row>
    <row r="10" spans="1:18" s="14" customFormat="1">
      <c r="A10" s="18" t="s">
        <v>155</v>
      </c>
      <c r="B10" s="19">
        <v>504</v>
      </c>
      <c r="C10" s="19">
        <v>232</v>
      </c>
      <c r="D10" s="20">
        <v>0.46029999999999999</v>
      </c>
      <c r="E10" s="19">
        <v>150</v>
      </c>
      <c r="F10" s="19">
        <v>63</v>
      </c>
    </row>
    <row r="11" spans="1:18" s="14" customFormat="1">
      <c r="A11" s="18" t="s">
        <v>156</v>
      </c>
      <c r="B11" s="19">
        <v>653</v>
      </c>
      <c r="C11" s="19">
        <v>252</v>
      </c>
      <c r="D11" s="20">
        <v>0.38590000000000002</v>
      </c>
      <c r="E11" s="19">
        <v>169</v>
      </c>
      <c r="F11" s="19">
        <v>61</v>
      </c>
    </row>
    <row r="12" spans="1:18" s="14" customFormat="1">
      <c r="A12" s="18" t="s">
        <v>157</v>
      </c>
      <c r="B12" s="19">
        <v>943</v>
      </c>
      <c r="C12" s="19">
        <v>328</v>
      </c>
      <c r="D12" s="20">
        <v>0.3478</v>
      </c>
      <c r="E12" s="19">
        <v>160</v>
      </c>
      <c r="F12" s="19">
        <v>148</v>
      </c>
    </row>
    <row r="13" spans="1:18" s="22" customFormat="1" ht="34.5" customHeight="1">
      <c r="A13" s="25" t="s">
        <v>50</v>
      </c>
      <c r="B13" s="23">
        <f>SUM(B7:B12)</f>
        <v>2979</v>
      </c>
      <c r="C13" s="23">
        <f>SUM(C7:C12)</f>
        <v>1193</v>
      </c>
      <c r="D13" s="24">
        <f>C13/B13</f>
        <v>0.40046995636119503</v>
      </c>
      <c r="E13" s="23">
        <f>SUM(E7:E12)</f>
        <v>690</v>
      </c>
      <c r="F13" s="23">
        <f>SUM(F7:F12)</f>
        <v>400</v>
      </c>
    </row>
    <row r="14" spans="1:18" s="22" customFormat="1" ht="34.5" customHeight="1">
      <c r="A14" s="25" t="s">
        <v>16</v>
      </c>
      <c r="B14" s="23">
        <f>SUM(, B13)</f>
        <v>2979</v>
      </c>
      <c r="C14" s="23">
        <f>SUM(, C13)</f>
        <v>1193</v>
      </c>
      <c r="D14" s="24">
        <f>C14/B14</f>
        <v>0.40046995636119503</v>
      </c>
      <c r="E14" s="23">
        <f>SUM(, E13)</f>
        <v>690</v>
      </c>
      <c r="F14" s="23">
        <f>SUM(, F13)</f>
        <v>400</v>
      </c>
    </row>
    <row r="15" spans="1:18" s="14" customFormat="1">
      <c r="A15" s="18" t="s">
        <v>17</v>
      </c>
      <c r="B15" s="18">
        <f>SUM(, B14)</f>
        <v>2979</v>
      </c>
      <c r="C15" s="18">
        <f>SUM(, C14)</f>
        <v>1193</v>
      </c>
      <c r="D15" s="26">
        <f>C15/B15</f>
        <v>0.40046995636119503</v>
      </c>
      <c r="E15" s="18">
        <f>SUM(, E14)</f>
        <v>690</v>
      </c>
      <c r="F15" s="18">
        <f>SUM(, F14)</f>
        <v>400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2" manualBreakCount="2">
    <brk id="5" max="1048575" man="1"/>
    <brk id="6" max="1048575" man="1"/>
  </colBreaks>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874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9">
    <tabColor rgb="FFFF00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878</v>
      </c>
      <c r="F4" s="47"/>
      <c r="G4" s="47"/>
      <c r="H4" s="47"/>
      <c r="I4" s="47"/>
      <c r="J4" s="47"/>
      <c r="K4" s="47"/>
      <c r="L4" s="47"/>
      <c r="M4" s="47"/>
      <c r="N4" s="47"/>
      <c r="O4" s="47"/>
      <c r="P4" s="47"/>
      <c r="Q4" s="47"/>
    </row>
    <row r="5" spans="1:17" ht="25.5" customHeight="1">
      <c r="E5" s="49" t="s">
        <v>878</v>
      </c>
      <c r="F5" s="49"/>
      <c r="G5" s="49"/>
      <c r="H5" s="49"/>
      <c r="I5" s="49"/>
      <c r="J5" s="49"/>
      <c r="K5" s="49"/>
      <c r="L5" s="49"/>
      <c r="M5" s="49"/>
      <c r="N5" s="49"/>
      <c r="O5" s="49"/>
      <c r="P5" s="49"/>
      <c r="Q5" s="49"/>
    </row>
    <row r="6" spans="1:17" s="12" customFormat="1" ht="150" customHeight="1">
      <c r="B6" s="13" t="s">
        <v>7</v>
      </c>
      <c r="C6" s="13" t="s">
        <v>8</v>
      </c>
      <c r="D6" s="13" t="s">
        <v>9</v>
      </c>
      <c r="E6" s="21" t="s">
        <v>879</v>
      </c>
    </row>
    <row r="7" spans="1:17">
      <c r="A7" s="15" t="s">
        <v>443</v>
      </c>
      <c r="B7" s="16">
        <v>333</v>
      </c>
      <c r="C7" s="16">
        <v>44</v>
      </c>
      <c r="D7" s="17">
        <v>0.1321</v>
      </c>
      <c r="E7" s="16">
        <v>28</v>
      </c>
    </row>
    <row r="8" spans="1:17" s="22" customFormat="1" ht="34.5" customHeight="1">
      <c r="A8" s="25" t="s">
        <v>340</v>
      </c>
      <c r="B8" s="23">
        <f>SUM(B7:B7)</f>
        <v>333</v>
      </c>
      <c r="C8" s="23">
        <f>SUM(C7:C7)</f>
        <v>44</v>
      </c>
      <c r="D8" s="24">
        <f>C8/B8</f>
        <v>0.13213213213213212</v>
      </c>
      <c r="E8" s="23">
        <f>SUM(E7:E7)</f>
        <v>28</v>
      </c>
    </row>
    <row r="9" spans="1:17" s="14" customFormat="1">
      <c r="A9" s="18" t="s">
        <v>493</v>
      </c>
      <c r="B9" s="19">
        <v>796</v>
      </c>
      <c r="C9" s="19">
        <v>124</v>
      </c>
      <c r="D9" s="20">
        <v>0.15579999999999999</v>
      </c>
      <c r="E9" s="19">
        <v>83</v>
      </c>
    </row>
    <row r="10" spans="1:17" s="14" customFormat="1">
      <c r="A10" s="18" t="s">
        <v>11</v>
      </c>
      <c r="B10" s="19">
        <v>3059</v>
      </c>
      <c r="C10" s="19">
        <v>291</v>
      </c>
      <c r="D10" s="20">
        <v>9.5100000000000004E-2</v>
      </c>
      <c r="E10" s="19">
        <v>239</v>
      </c>
    </row>
    <row r="11" spans="1:17" s="14" customFormat="1">
      <c r="A11" s="18" t="s">
        <v>494</v>
      </c>
      <c r="B11" s="19">
        <v>993</v>
      </c>
      <c r="C11" s="19">
        <v>152</v>
      </c>
      <c r="D11" s="20">
        <v>0.15310000000000001</v>
      </c>
      <c r="E11" s="19">
        <v>124</v>
      </c>
    </row>
    <row r="12" spans="1:17" s="14" customFormat="1">
      <c r="A12" s="18" t="s">
        <v>495</v>
      </c>
      <c r="B12" s="19">
        <v>1325</v>
      </c>
      <c r="C12" s="19">
        <v>167</v>
      </c>
      <c r="D12" s="20">
        <v>0.126</v>
      </c>
      <c r="E12" s="19">
        <v>137</v>
      </c>
    </row>
    <row r="13" spans="1:17" s="14" customFormat="1">
      <c r="A13" s="18" t="s">
        <v>496</v>
      </c>
      <c r="B13" s="19">
        <v>2415</v>
      </c>
      <c r="C13" s="19">
        <v>290</v>
      </c>
      <c r="D13" s="20">
        <v>0.1201</v>
      </c>
      <c r="E13" s="19">
        <v>223</v>
      </c>
    </row>
    <row r="14" spans="1:17" s="14" customFormat="1">
      <c r="A14" s="18" t="s">
        <v>444</v>
      </c>
      <c r="B14" s="19">
        <v>2260</v>
      </c>
      <c r="C14" s="19">
        <v>263</v>
      </c>
      <c r="D14" s="20">
        <v>0.1164</v>
      </c>
      <c r="E14" s="19">
        <v>190</v>
      </c>
    </row>
    <row r="15" spans="1:17" s="22" customFormat="1" ht="34.5" customHeight="1">
      <c r="A15" s="25" t="s">
        <v>15</v>
      </c>
      <c r="B15" s="23">
        <f>SUM(B9:B14)</f>
        <v>10848</v>
      </c>
      <c r="C15" s="23">
        <f>SUM(C9:C14)</f>
        <v>1287</v>
      </c>
      <c r="D15" s="24">
        <f>C15/B15</f>
        <v>0.11863938053097345</v>
      </c>
      <c r="E15" s="23">
        <f>SUM(E9:E14)</f>
        <v>996</v>
      </c>
    </row>
    <row r="16" spans="1:17" s="22" customFormat="1" ht="34.5" customHeight="1">
      <c r="A16" s="25" t="s">
        <v>16</v>
      </c>
      <c r="B16" s="23">
        <f>SUM(, B8, B15)</f>
        <v>11181</v>
      </c>
      <c r="C16" s="23">
        <f>SUM(, C8, C15)</f>
        <v>1331</v>
      </c>
      <c r="D16" s="24">
        <f>C16/B16</f>
        <v>0.11904123065915392</v>
      </c>
      <c r="E16" s="23">
        <f>SUM(, E8, E15)</f>
        <v>1024</v>
      </c>
    </row>
    <row r="17" spans="1:5" s="14" customFormat="1">
      <c r="A17" s="18" t="s">
        <v>17</v>
      </c>
      <c r="B17" s="18">
        <f>SUM(, B16)</f>
        <v>11181</v>
      </c>
      <c r="C17" s="18">
        <f>SUM(, C16)</f>
        <v>1331</v>
      </c>
      <c r="D17" s="26">
        <f>C17/B17</f>
        <v>0.11904123065915392</v>
      </c>
      <c r="E17" s="18">
        <f>SUM(, E16)</f>
        <v>1024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8" max="16383" man="1"/>
    <brk id="15" max="16383" man="1"/>
    <brk id="16" max="16383" man="1"/>
    <brk id="17" max="16383" man="1"/>
  </rowBreaks>
  <colBreaks count="1" manualBreakCount="1">
    <brk id="5" max="1048575" man="1"/>
  </colBreaks>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878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1">
    <tabColor rgb="FFFFFF00"/>
  </sheetPr>
  <dimension ref="A1:T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880</v>
      </c>
      <c r="F4" s="47"/>
      <c r="G4" s="47"/>
      <c r="H4" s="47"/>
      <c r="I4" s="47"/>
      <c r="J4" s="47"/>
      <c r="K4" s="47"/>
      <c r="L4" s="47"/>
      <c r="M4" s="47"/>
      <c r="N4" s="47"/>
      <c r="O4" s="47"/>
      <c r="P4" s="47"/>
      <c r="Q4" s="47"/>
      <c r="R4" s="47"/>
      <c r="S4" s="47"/>
      <c r="T4" s="47"/>
    </row>
    <row r="5" spans="1:20" ht="25.5" customHeight="1">
      <c r="E5" s="49" t="s">
        <v>880</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881</v>
      </c>
      <c r="F6" s="21" t="s">
        <v>882</v>
      </c>
      <c r="G6" s="21" t="s">
        <v>883</v>
      </c>
      <c r="H6" s="21" t="s">
        <v>884</v>
      </c>
    </row>
    <row r="7" spans="1:20">
      <c r="A7" s="15" t="s">
        <v>334</v>
      </c>
      <c r="B7" s="16">
        <v>1145</v>
      </c>
      <c r="C7" s="16">
        <v>257</v>
      </c>
      <c r="D7" s="17">
        <v>0.22450000000000001</v>
      </c>
      <c r="E7" s="16">
        <v>183</v>
      </c>
      <c r="F7" s="16">
        <v>179</v>
      </c>
      <c r="G7" s="16">
        <v>184</v>
      </c>
      <c r="H7" s="16">
        <v>192</v>
      </c>
    </row>
    <row r="8" spans="1:20" s="14" customFormat="1">
      <c r="A8" s="18" t="s">
        <v>443</v>
      </c>
      <c r="B8" s="19">
        <v>485</v>
      </c>
      <c r="C8" s="19">
        <v>75</v>
      </c>
      <c r="D8" s="20">
        <v>0.15459999999999999</v>
      </c>
      <c r="E8" s="19">
        <v>47</v>
      </c>
      <c r="F8" s="19">
        <v>49</v>
      </c>
      <c r="G8" s="19">
        <v>50</v>
      </c>
      <c r="H8" s="19">
        <v>48</v>
      </c>
    </row>
    <row r="9" spans="1:20" s="14" customFormat="1">
      <c r="A9" s="18" t="s">
        <v>335</v>
      </c>
      <c r="B9" s="19">
        <v>2526</v>
      </c>
      <c r="C9" s="19">
        <v>367</v>
      </c>
      <c r="D9" s="20">
        <v>0.14530000000000001</v>
      </c>
      <c r="E9" s="19">
        <v>251</v>
      </c>
      <c r="F9" s="19">
        <v>262</v>
      </c>
      <c r="G9" s="19">
        <v>261</v>
      </c>
      <c r="H9" s="19">
        <v>263</v>
      </c>
    </row>
    <row r="10" spans="1:20" s="14" customFormat="1">
      <c r="A10" s="18" t="s">
        <v>573</v>
      </c>
      <c r="B10" s="19">
        <v>49</v>
      </c>
      <c r="C10" s="19">
        <v>7</v>
      </c>
      <c r="D10" s="20">
        <v>0.1429</v>
      </c>
      <c r="E10" s="19">
        <v>2</v>
      </c>
      <c r="F10" s="19">
        <v>2</v>
      </c>
      <c r="G10" s="19">
        <v>2</v>
      </c>
      <c r="H10" s="19">
        <v>2</v>
      </c>
    </row>
    <row r="11" spans="1:20" s="22" customFormat="1" ht="34.5" customHeight="1">
      <c r="A11" s="25" t="s">
        <v>340</v>
      </c>
      <c r="B11" s="23">
        <f>SUM(B7:B10)</f>
        <v>4205</v>
      </c>
      <c r="C11" s="23">
        <f>SUM(C7:C10)</f>
        <v>706</v>
      </c>
      <c r="D11" s="24">
        <f>C11/B11</f>
        <v>0.16789536266349583</v>
      </c>
      <c r="E11" s="23">
        <f>SUM(E7:E10)</f>
        <v>483</v>
      </c>
      <c r="F11" s="23">
        <f>SUM(F7:F10)</f>
        <v>492</v>
      </c>
      <c r="G11" s="23">
        <f>SUM(G7:G10)</f>
        <v>497</v>
      </c>
      <c r="H11" s="23">
        <f>SUM(H7:H10)</f>
        <v>505</v>
      </c>
    </row>
    <row r="12" spans="1:20" s="14" customFormat="1">
      <c r="A12" s="18" t="s">
        <v>283</v>
      </c>
      <c r="B12" s="19">
        <v>1600</v>
      </c>
      <c r="C12" s="19">
        <v>256</v>
      </c>
      <c r="D12" s="20">
        <v>0.16</v>
      </c>
      <c r="E12" s="19">
        <v>173</v>
      </c>
      <c r="F12" s="19">
        <v>170</v>
      </c>
      <c r="G12" s="19">
        <v>167</v>
      </c>
      <c r="H12" s="19">
        <v>173</v>
      </c>
    </row>
    <row r="13" spans="1:20" s="14" customFormat="1">
      <c r="A13" s="18" t="s">
        <v>285</v>
      </c>
      <c r="B13" s="19">
        <v>913</v>
      </c>
      <c r="C13" s="19">
        <v>259</v>
      </c>
      <c r="D13" s="20">
        <v>0.28370000000000001</v>
      </c>
      <c r="E13" s="19">
        <v>158</v>
      </c>
      <c r="F13" s="19">
        <v>164</v>
      </c>
      <c r="G13" s="19">
        <v>169</v>
      </c>
      <c r="H13" s="19">
        <v>162</v>
      </c>
    </row>
    <row r="14" spans="1:20" s="14" customFormat="1">
      <c r="A14" s="18" t="s">
        <v>287</v>
      </c>
      <c r="B14" s="19">
        <v>914</v>
      </c>
      <c r="C14" s="19">
        <v>113</v>
      </c>
      <c r="D14" s="20">
        <v>0.1236</v>
      </c>
      <c r="E14" s="19">
        <v>76</v>
      </c>
      <c r="F14" s="19">
        <v>79</v>
      </c>
      <c r="G14" s="19">
        <v>80</v>
      </c>
      <c r="H14" s="19">
        <v>77</v>
      </c>
    </row>
    <row r="15" spans="1:20" s="22" customFormat="1" ht="34.5" customHeight="1">
      <c r="A15" s="25" t="s">
        <v>143</v>
      </c>
      <c r="B15" s="23">
        <f>SUM(B12:B14)</f>
        <v>3427</v>
      </c>
      <c r="C15" s="23">
        <f>SUM(C12:C14)</f>
        <v>628</v>
      </c>
      <c r="D15" s="24">
        <f>C15/B15</f>
        <v>0.18325065655091918</v>
      </c>
      <c r="E15" s="23">
        <f>SUM(E12:E14)</f>
        <v>407</v>
      </c>
      <c r="F15" s="23">
        <f>SUM(F12:F14)</f>
        <v>413</v>
      </c>
      <c r="G15" s="23">
        <f>SUM(G12:G14)</f>
        <v>416</v>
      </c>
      <c r="H15" s="23">
        <f>SUM(H12:H14)</f>
        <v>412</v>
      </c>
    </row>
    <row r="16" spans="1:20" s="14" customFormat="1">
      <c r="A16" s="18" t="s">
        <v>505</v>
      </c>
      <c r="B16" s="19">
        <v>469</v>
      </c>
      <c r="C16" s="19">
        <v>99</v>
      </c>
      <c r="D16" s="20">
        <v>0.21110000000000001</v>
      </c>
      <c r="E16" s="19">
        <v>63</v>
      </c>
      <c r="F16" s="19">
        <v>67</v>
      </c>
      <c r="G16" s="19">
        <v>67</v>
      </c>
      <c r="H16" s="19">
        <v>65</v>
      </c>
    </row>
    <row r="17" spans="1:8" s="22" customFormat="1" ht="34.5" customHeight="1">
      <c r="A17" s="25" t="s">
        <v>412</v>
      </c>
      <c r="B17" s="23">
        <f>SUM(B16:B16)</f>
        <v>469</v>
      </c>
      <c r="C17" s="23">
        <f>SUM(C16:C16)</f>
        <v>99</v>
      </c>
      <c r="D17" s="24">
        <f>C17/B17</f>
        <v>0.21108742004264391</v>
      </c>
      <c r="E17" s="23">
        <f>SUM(E16:E16)</f>
        <v>63</v>
      </c>
      <c r="F17" s="23">
        <f>SUM(F16:F16)</f>
        <v>67</v>
      </c>
      <c r="G17" s="23">
        <f>SUM(G16:G16)</f>
        <v>67</v>
      </c>
      <c r="H17" s="23">
        <f>SUM(H16:H16)</f>
        <v>65</v>
      </c>
    </row>
    <row r="18" spans="1:8" s="22" customFormat="1" ht="34.5" customHeight="1">
      <c r="A18" s="25" t="s">
        <v>16</v>
      </c>
      <c r="B18" s="23">
        <f>SUM(, B11, B15, B17)</f>
        <v>8101</v>
      </c>
      <c r="C18" s="23">
        <f>SUM(, C11, C15, C17)</f>
        <v>1433</v>
      </c>
      <c r="D18" s="24">
        <f>C18/B18</f>
        <v>0.1768917417602765</v>
      </c>
      <c r="E18" s="23">
        <f>SUM(, E11, E15, E17)</f>
        <v>953</v>
      </c>
      <c r="F18" s="23">
        <f>SUM(, F11, F15, F17)</f>
        <v>972</v>
      </c>
      <c r="G18" s="23">
        <f>SUM(, G11, G15, G17)</f>
        <v>980</v>
      </c>
      <c r="H18" s="23">
        <f>SUM(, H11, H15, H17)</f>
        <v>982</v>
      </c>
    </row>
    <row r="19" spans="1:8" s="14" customFormat="1">
      <c r="A19" s="18" t="s">
        <v>17</v>
      </c>
      <c r="B19" s="18">
        <f>SUM(, B18)</f>
        <v>8101</v>
      </c>
      <c r="C19" s="18">
        <f>SUM(, C18)</f>
        <v>1433</v>
      </c>
      <c r="D19" s="26">
        <f>C19/B19</f>
        <v>0.1768917417602765</v>
      </c>
      <c r="E19" s="18">
        <f>SUM(, E18)</f>
        <v>953</v>
      </c>
      <c r="F19" s="18">
        <f>SUM(, F18)</f>
        <v>972</v>
      </c>
      <c r="G19" s="18">
        <f>SUM(, G18)</f>
        <v>980</v>
      </c>
      <c r="H19" s="18">
        <f>SUM(, H18)</f>
        <v>982</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5" manualBreakCount="5">
    <brk id="11" max="16383" man="1"/>
    <brk id="15" max="16383" man="1"/>
    <brk id="17" max="16383" man="1"/>
    <brk id="18" max="16383" man="1"/>
    <brk id="19" max="16383" man="1"/>
  </rowBreaks>
  <colBreaks count="4" manualBreakCount="4">
    <brk id="5" max="1048575" man="1"/>
    <brk id="6" max="1048575" man="1"/>
    <brk id="7" max="1048575" man="1"/>
    <brk id="8" max="1048575" man="1"/>
  </colBreaks>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880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6">
    <tabColor rgb="FFFF0000"/>
  </sheetPr>
  <dimension ref="A1:R316"/>
  <sheetViews>
    <sheetView workbookViewId="0">
      <pane xSplit="4" ySplit="6" topLeftCell="E290" activePane="bottomRight" state="frozen"/>
      <selection pane="topRight" activeCell="G1" sqref="G1"/>
      <selection pane="bottomLeft" activeCell="A7" sqref="A7"/>
      <selection pane="bottomRight" activeCell="A246" sqref="A246:D316"/>
    </sheetView>
  </sheetViews>
  <sheetFormatPr defaultRowHeight="15"/>
  <cols>
    <col min="1" max="1" width="13.7109375" customWidth="1"/>
    <col min="2" max="3" width="8.140625" customWidth="1"/>
    <col min="4" max="4" width="8.5703125" customWidth="1"/>
    <col min="5" max="5" width="7.7109375" customWidth="1"/>
    <col min="6"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888</v>
      </c>
      <c r="F4" s="47"/>
      <c r="G4" s="47"/>
      <c r="H4" s="47"/>
      <c r="I4" s="47"/>
      <c r="J4" s="47"/>
      <c r="K4" s="47"/>
      <c r="L4" s="47"/>
      <c r="M4" s="47"/>
      <c r="N4" s="47"/>
      <c r="O4" s="47"/>
      <c r="P4" s="47"/>
      <c r="Q4" s="47"/>
      <c r="R4" s="47"/>
    </row>
    <row r="5" spans="1:18" ht="25.5" customHeight="1">
      <c r="E5" s="49" t="s">
        <v>888</v>
      </c>
      <c r="F5" s="49"/>
      <c r="G5" s="49"/>
      <c r="H5" s="49"/>
      <c r="I5" s="49"/>
      <c r="J5" s="49"/>
      <c r="K5" s="49"/>
      <c r="L5" s="49"/>
      <c r="M5" s="49"/>
      <c r="N5" s="49"/>
      <c r="O5" s="49"/>
      <c r="P5" s="49"/>
      <c r="Q5" s="49"/>
      <c r="R5" s="49"/>
    </row>
    <row r="6" spans="1:18" s="12" customFormat="1" ht="150" customHeight="1">
      <c r="B6" s="13" t="s">
        <v>7</v>
      </c>
      <c r="C6" s="13" t="s">
        <v>8</v>
      </c>
      <c r="D6" s="13" t="s">
        <v>9</v>
      </c>
      <c r="E6" s="21" t="s">
        <v>889</v>
      </c>
      <c r="F6" s="21" t="s">
        <v>1155</v>
      </c>
    </row>
    <row r="7" spans="1:18">
      <c r="A7" s="15" t="s">
        <v>436</v>
      </c>
      <c r="B7" s="16">
        <v>866</v>
      </c>
      <c r="C7" s="16">
        <v>119</v>
      </c>
      <c r="D7" s="17">
        <v>0.13739999999999999</v>
      </c>
      <c r="E7" s="16">
        <v>78</v>
      </c>
      <c r="F7" s="16">
        <v>0</v>
      </c>
    </row>
    <row r="8" spans="1:18" s="14" customFormat="1">
      <c r="A8" s="18" t="s">
        <v>420</v>
      </c>
      <c r="B8" s="19">
        <v>489</v>
      </c>
      <c r="C8" s="19">
        <v>34</v>
      </c>
      <c r="D8" s="20">
        <v>6.9500000000000006E-2</v>
      </c>
      <c r="E8" s="19">
        <v>27</v>
      </c>
      <c r="F8" s="19">
        <v>0</v>
      </c>
    </row>
    <row r="9" spans="1:18" s="14" customFormat="1">
      <c r="A9" s="18" t="s">
        <v>528</v>
      </c>
      <c r="B9" s="19">
        <v>586</v>
      </c>
      <c r="C9" s="19">
        <v>36</v>
      </c>
      <c r="D9" s="20">
        <v>6.1400000000000003E-2</v>
      </c>
      <c r="E9" s="19">
        <v>25</v>
      </c>
      <c r="F9" s="19">
        <v>0</v>
      </c>
    </row>
    <row r="10" spans="1:18" s="14" customFormat="1">
      <c r="A10" s="18" t="s">
        <v>421</v>
      </c>
      <c r="B10" s="19">
        <v>887</v>
      </c>
      <c r="C10" s="19">
        <v>62</v>
      </c>
      <c r="D10" s="20">
        <v>6.9900000000000004E-2</v>
      </c>
      <c r="E10" s="19">
        <v>46</v>
      </c>
      <c r="F10" s="19">
        <v>0</v>
      </c>
    </row>
    <row r="11" spans="1:18" s="14" customFormat="1">
      <c r="A11" s="18" t="s">
        <v>422</v>
      </c>
      <c r="B11" s="19">
        <v>737</v>
      </c>
      <c r="C11" s="19">
        <v>25</v>
      </c>
      <c r="D11" s="20">
        <v>3.39E-2</v>
      </c>
      <c r="E11" s="19">
        <v>24</v>
      </c>
      <c r="F11" s="19">
        <v>0</v>
      </c>
    </row>
    <row r="12" spans="1:18" s="14" customFormat="1">
      <c r="A12" s="18" t="s">
        <v>529</v>
      </c>
      <c r="B12" s="19">
        <v>743</v>
      </c>
      <c r="C12" s="19">
        <v>33</v>
      </c>
      <c r="D12" s="20">
        <v>4.4400000000000002E-2</v>
      </c>
      <c r="E12" s="19">
        <v>25</v>
      </c>
      <c r="F12" s="19">
        <v>0</v>
      </c>
    </row>
    <row r="13" spans="1:18" s="14" customFormat="1">
      <c r="A13" s="18" t="s">
        <v>530</v>
      </c>
      <c r="B13" s="19">
        <v>881</v>
      </c>
      <c r="C13" s="19">
        <v>87</v>
      </c>
      <c r="D13" s="20">
        <v>9.8799999999999999E-2</v>
      </c>
      <c r="E13" s="19">
        <v>58</v>
      </c>
      <c r="F13" s="19">
        <v>0</v>
      </c>
    </row>
    <row r="14" spans="1:18" s="14" customFormat="1">
      <c r="A14" s="18" t="s">
        <v>531</v>
      </c>
      <c r="B14" s="19">
        <v>417</v>
      </c>
      <c r="C14" s="19">
        <v>57</v>
      </c>
      <c r="D14" s="20">
        <v>0.13669999999999999</v>
      </c>
      <c r="E14" s="19">
        <v>36</v>
      </c>
      <c r="F14" s="19">
        <v>0</v>
      </c>
    </row>
    <row r="15" spans="1:18" s="14" customFormat="1">
      <c r="A15" s="18" t="s">
        <v>532</v>
      </c>
      <c r="B15" s="19">
        <v>717</v>
      </c>
      <c r="C15" s="19">
        <v>82</v>
      </c>
      <c r="D15" s="20">
        <v>0.1144</v>
      </c>
      <c r="E15" s="19">
        <v>65</v>
      </c>
      <c r="F15" s="19">
        <v>0</v>
      </c>
    </row>
    <row r="16" spans="1:18" s="14" customFormat="1">
      <c r="A16" s="18" t="s">
        <v>10</v>
      </c>
      <c r="B16" s="19">
        <v>573</v>
      </c>
      <c r="C16" s="19">
        <v>14</v>
      </c>
      <c r="D16" s="20">
        <v>2.4400000000000002E-2</v>
      </c>
      <c r="E16" s="19">
        <v>11</v>
      </c>
      <c r="F16" s="19">
        <v>0</v>
      </c>
    </row>
    <row r="17" spans="1:6" s="14" customFormat="1">
      <c r="A17" s="18" t="s">
        <v>423</v>
      </c>
      <c r="B17" s="19">
        <v>1208</v>
      </c>
      <c r="C17" s="19">
        <v>124</v>
      </c>
      <c r="D17" s="20">
        <v>0.1026</v>
      </c>
      <c r="E17" s="19">
        <v>88</v>
      </c>
      <c r="F17" s="19">
        <v>0</v>
      </c>
    </row>
    <row r="18" spans="1:6" s="14" customFormat="1">
      <c r="A18" s="18" t="s">
        <v>424</v>
      </c>
      <c r="B18" s="19">
        <v>448</v>
      </c>
      <c r="C18" s="19">
        <v>24</v>
      </c>
      <c r="D18" s="20">
        <v>5.3600000000000002E-2</v>
      </c>
      <c r="E18" s="19">
        <v>17</v>
      </c>
      <c r="F18" s="19">
        <v>0</v>
      </c>
    </row>
    <row r="19" spans="1:6" s="14" customFormat="1">
      <c r="A19" s="18" t="s">
        <v>437</v>
      </c>
      <c r="B19" s="19">
        <v>1715</v>
      </c>
      <c r="C19" s="19">
        <v>88</v>
      </c>
      <c r="D19" s="20">
        <v>5.1299999999999998E-2</v>
      </c>
      <c r="E19" s="19">
        <v>63</v>
      </c>
      <c r="F19" s="19">
        <v>0</v>
      </c>
    </row>
    <row r="20" spans="1:6" s="14" customFormat="1">
      <c r="A20" s="18" t="s">
        <v>438</v>
      </c>
      <c r="B20" s="19">
        <v>1005</v>
      </c>
      <c r="C20" s="19">
        <v>94</v>
      </c>
      <c r="D20" s="20">
        <v>9.35E-2</v>
      </c>
      <c r="E20" s="19">
        <v>68</v>
      </c>
      <c r="F20" s="19">
        <v>0</v>
      </c>
    </row>
    <row r="21" spans="1:6" s="14" customFormat="1">
      <c r="A21" s="18" t="s">
        <v>439</v>
      </c>
      <c r="B21" s="19">
        <v>1078</v>
      </c>
      <c r="C21" s="19">
        <v>77</v>
      </c>
      <c r="D21" s="20">
        <v>7.1400000000000005E-2</v>
      </c>
      <c r="E21" s="19">
        <v>63</v>
      </c>
      <c r="F21" s="19">
        <v>0</v>
      </c>
    </row>
    <row r="22" spans="1:6" s="22" customFormat="1" ht="34.5" customHeight="1">
      <c r="A22" s="25" t="s">
        <v>14</v>
      </c>
      <c r="B22" s="23">
        <f>SUM(B7:B21)</f>
        <v>12350</v>
      </c>
      <c r="C22" s="23">
        <f>SUM(C7:C21)</f>
        <v>956</v>
      </c>
      <c r="D22" s="24">
        <f>C22/B22</f>
        <v>7.7408906882591097E-2</v>
      </c>
      <c r="E22" s="23">
        <f>SUM(E7:E21)</f>
        <v>694</v>
      </c>
      <c r="F22" s="23">
        <f>SUM(F7:F21)</f>
        <v>0</v>
      </c>
    </row>
    <row r="23" spans="1:6" s="14" customFormat="1">
      <c r="A23" s="18" t="s">
        <v>24</v>
      </c>
      <c r="B23" s="19">
        <v>779</v>
      </c>
      <c r="C23" s="19">
        <v>182</v>
      </c>
      <c r="D23" s="20">
        <v>0.2336</v>
      </c>
      <c r="E23" s="19">
        <v>112</v>
      </c>
      <c r="F23" s="19">
        <v>0</v>
      </c>
    </row>
    <row r="24" spans="1:6" s="14" customFormat="1">
      <c r="A24" s="18" t="s">
        <v>25</v>
      </c>
      <c r="B24" s="19">
        <v>825</v>
      </c>
      <c r="C24" s="19">
        <v>184</v>
      </c>
      <c r="D24" s="20">
        <v>0.223</v>
      </c>
      <c r="E24" s="19">
        <v>120</v>
      </c>
      <c r="F24" s="19">
        <v>0</v>
      </c>
    </row>
    <row r="25" spans="1:6" s="14" customFormat="1">
      <c r="A25" s="18" t="s">
        <v>26</v>
      </c>
      <c r="B25" s="19">
        <v>1178</v>
      </c>
      <c r="C25" s="19">
        <v>141</v>
      </c>
      <c r="D25" s="20">
        <v>0.1197</v>
      </c>
      <c r="E25" s="19">
        <v>100</v>
      </c>
      <c r="F25" s="19">
        <v>0</v>
      </c>
    </row>
    <row r="26" spans="1:6" s="14" customFormat="1">
      <c r="A26" s="18" t="s">
        <v>27</v>
      </c>
      <c r="B26" s="19">
        <v>851</v>
      </c>
      <c r="C26" s="19">
        <v>140</v>
      </c>
      <c r="D26" s="20">
        <v>0.16450000000000001</v>
      </c>
      <c r="E26" s="19">
        <v>87</v>
      </c>
      <c r="F26" s="19">
        <v>2</v>
      </c>
    </row>
    <row r="27" spans="1:6" s="14" customFormat="1">
      <c r="A27" s="18" t="s">
        <v>28</v>
      </c>
      <c r="B27" s="19">
        <v>974</v>
      </c>
      <c r="C27" s="19">
        <v>167</v>
      </c>
      <c r="D27" s="20">
        <v>0.17150000000000001</v>
      </c>
      <c r="E27" s="19">
        <v>104</v>
      </c>
      <c r="F27" s="19">
        <v>0</v>
      </c>
    </row>
    <row r="28" spans="1:6" s="14" customFormat="1">
      <c r="A28" s="18" t="s">
        <v>29</v>
      </c>
      <c r="B28" s="19">
        <v>1364</v>
      </c>
      <c r="C28" s="19">
        <v>274</v>
      </c>
      <c r="D28" s="20">
        <v>0.2009</v>
      </c>
      <c r="E28" s="19">
        <v>181</v>
      </c>
      <c r="F28" s="19">
        <v>1</v>
      </c>
    </row>
    <row r="29" spans="1:6" s="14" customFormat="1">
      <c r="A29" s="18" t="s">
        <v>30</v>
      </c>
      <c r="B29" s="19">
        <v>1115</v>
      </c>
      <c r="C29" s="19">
        <v>228</v>
      </c>
      <c r="D29" s="20">
        <v>0.20449999999999999</v>
      </c>
      <c r="E29" s="19">
        <v>143</v>
      </c>
      <c r="F29" s="19">
        <v>1</v>
      </c>
    </row>
    <row r="30" spans="1:6" s="14" customFormat="1">
      <c r="A30" s="18" t="s">
        <v>31</v>
      </c>
      <c r="B30" s="19">
        <v>1055</v>
      </c>
      <c r="C30" s="19">
        <v>251</v>
      </c>
      <c r="D30" s="20">
        <v>0.2379</v>
      </c>
      <c r="E30" s="19">
        <v>155</v>
      </c>
      <c r="F30" s="19">
        <v>0</v>
      </c>
    </row>
    <row r="31" spans="1:6" s="14" customFormat="1">
      <c r="A31" s="18" t="s">
        <v>32</v>
      </c>
      <c r="B31" s="19">
        <v>875</v>
      </c>
      <c r="C31" s="19">
        <v>171</v>
      </c>
      <c r="D31" s="20">
        <v>0.19539999999999999</v>
      </c>
      <c r="E31" s="19">
        <v>108</v>
      </c>
      <c r="F31" s="19">
        <v>0</v>
      </c>
    </row>
    <row r="32" spans="1:6" s="14" customFormat="1">
      <c r="A32" s="18" t="s">
        <v>33</v>
      </c>
      <c r="B32" s="19">
        <v>1305</v>
      </c>
      <c r="C32" s="19">
        <v>168</v>
      </c>
      <c r="D32" s="20">
        <v>0.12870000000000001</v>
      </c>
      <c r="E32" s="19">
        <v>117</v>
      </c>
      <c r="F32" s="19">
        <v>4</v>
      </c>
    </row>
    <row r="33" spans="1:6" s="14" customFormat="1">
      <c r="A33" s="18" t="s">
        <v>440</v>
      </c>
      <c r="B33" s="19">
        <v>1133</v>
      </c>
      <c r="C33" s="19">
        <v>71</v>
      </c>
      <c r="D33" s="20">
        <v>6.2700000000000006E-2</v>
      </c>
      <c r="E33" s="19">
        <v>58</v>
      </c>
      <c r="F33" s="19">
        <v>0</v>
      </c>
    </row>
    <row r="34" spans="1:6" s="14" customFormat="1">
      <c r="A34" s="18" t="s">
        <v>441</v>
      </c>
      <c r="B34" s="19">
        <v>1166</v>
      </c>
      <c r="C34" s="19">
        <v>125</v>
      </c>
      <c r="D34" s="20">
        <v>0.1072</v>
      </c>
      <c r="E34" s="19">
        <v>86</v>
      </c>
      <c r="F34" s="19">
        <v>0</v>
      </c>
    </row>
    <row r="35" spans="1:6" s="14" customFormat="1">
      <c r="A35" s="18" t="s">
        <v>34</v>
      </c>
      <c r="B35" s="19">
        <v>789</v>
      </c>
      <c r="C35" s="19">
        <v>216</v>
      </c>
      <c r="D35" s="20">
        <v>0.27379999999999999</v>
      </c>
      <c r="E35" s="19">
        <v>143</v>
      </c>
      <c r="F35" s="19">
        <v>17</v>
      </c>
    </row>
    <row r="36" spans="1:6" s="14" customFormat="1">
      <c r="A36" s="18" t="s">
        <v>35</v>
      </c>
      <c r="B36" s="19">
        <v>1168</v>
      </c>
      <c r="C36" s="19">
        <v>229</v>
      </c>
      <c r="D36" s="20">
        <v>0.1961</v>
      </c>
      <c r="E36" s="19">
        <v>158</v>
      </c>
      <c r="F36" s="19">
        <v>1</v>
      </c>
    </row>
    <row r="37" spans="1:6" s="14" customFormat="1">
      <c r="A37" s="18" t="s">
        <v>36</v>
      </c>
      <c r="B37" s="19">
        <v>1041</v>
      </c>
      <c r="C37" s="19">
        <v>155</v>
      </c>
      <c r="D37" s="20">
        <v>0.1489</v>
      </c>
      <c r="E37" s="19">
        <v>115</v>
      </c>
      <c r="F37" s="19">
        <v>0</v>
      </c>
    </row>
    <row r="38" spans="1:6" s="14" customFormat="1">
      <c r="A38" s="18" t="s">
        <v>37</v>
      </c>
      <c r="B38" s="19">
        <v>1266</v>
      </c>
      <c r="C38" s="19">
        <v>267</v>
      </c>
      <c r="D38" s="20">
        <v>0.2109</v>
      </c>
      <c r="E38" s="19">
        <v>185</v>
      </c>
      <c r="F38" s="19">
        <v>2</v>
      </c>
    </row>
    <row r="39" spans="1:6" s="14" customFormat="1">
      <c r="A39" s="18" t="s">
        <v>38</v>
      </c>
      <c r="B39" s="19">
        <v>954</v>
      </c>
      <c r="C39" s="19">
        <v>270</v>
      </c>
      <c r="D39" s="20">
        <v>0.28299999999999997</v>
      </c>
      <c r="E39" s="19">
        <v>165</v>
      </c>
      <c r="F39" s="19">
        <v>1</v>
      </c>
    </row>
    <row r="40" spans="1:6" s="14" customFormat="1">
      <c r="A40" s="18" t="s">
        <v>39</v>
      </c>
      <c r="B40" s="19">
        <v>865</v>
      </c>
      <c r="C40" s="19">
        <v>143</v>
      </c>
      <c r="D40" s="20">
        <v>0.1653</v>
      </c>
      <c r="E40" s="19">
        <v>97</v>
      </c>
      <c r="F40" s="19">
        <v>1</v>
      </c>
    </row>
    <row r="41" spans="1:6" s="14" customFormat="1">
      <c r="A41" s="18" t="s">
        <v>442</v>
      </c>
      <c r="B41" s="19">
        <v>1718</v>
      </c>
      <c r="C41" s="19">
        <v>159</v>
      </c>
      <c r="D41" s="20">
        <v>9.2499999999999999E-2</v>
      </c>
      <c r="E41" s="19">
        <v>125</v>
      </c>
      <c r="F41" s="19">
        <v>0</v>
      </c>
    </row>
    <row r="42" spans="1:6" s="14" customFormat="1">
      <c r="A42" s="18" t="s">
        <v>40</v>
      </c>
      <c r="B42" s="19">
        <v>1043</v>
      </c>
      <c r="C42" s="19">
        <v>201</v>
      </c>
      <c r="D42" s="20">
        <v>0.19270000000000001</v>
      </c>
      <c r="E42" s="19">
        <v>132</v>
      </c>
      <c r="F42" s="19">
        <v>0</v>
      </c>
    </row>
    <row r="43" spans="1:6" s="14" customFormat="1">
      <c r="A43" s="18" t="s">
        <v>41</v>
      </c>
      <c r="B43" s="19">
        <v>2287</v>
      </c>
      <c r="C43" s="19">
        <v>156</v>
      </c>
      <c r="D43" s="20">
        <v>6.8199999999999997E-2</v>
      </c>
      <c r="E43" s="19">
        <v>114</v>
      </c>
      <c r="F43" s="19">
        <v>0</v>
      </c>
    </row>
    <row r="44" spans="1:6" s="22" customFormat="1" ht="34.5" customHeight="1">
      <c r="A44" s="25" t="s">
        <v>49</v>
      </c>
      <c r="B44" s="23">
        <f>SUM(B23:B43)</f>
        <v>23751</v>
      </c>
      <c r="C44" s="23">
        <f>SUM(C23:C43)</f>
        <v>3898</v>
      </c>
      <c r="D44" s="24">
        <f>C44/B44</f>
        <v>0.16411940549871584</v>
      </c>
      <c r="E44" s="23">
        <f>SUM(E23:E43)</f>
        <v>2605</v>
      </c>
      <c r="F44" s="23">
        <f>SUM(F23:F43)</f>
        <v>30</v>
      </c>
    </row>
    <row r="45" spans="1:6" s="14" customFormat="1">
      <c r="A45" s="18" t="s">
        <v>334</v>
      </c>
      <c r="B45" s="19">
        <v>1145</v>
      </c>
      <c r="C45" s="19">
        <v>257</v>
      </c>
      <c r="D45" s="20">
        <v>0.22450000000000001</v>
      </c>
      <c r="E45" s="19">
        <v>196</v>
      </c>
      <c r="F45" s="19">
        <v>1</v>
      </c>
    </row>
    <row r="46" spans="1:6" s="14" customFormat="1">
      <c r="A46" s="18" t="s">
        <v>443</v>
      </c>
      <c r="B46" s="19">
        <v>2337</v>
      </c>
      <c r="C46" s="19">
        <v>195</v>
      </c>
      <c r="D46" s="20">
        <v>8.3400000000000002E-2</v>
      </c>
      <c r="E46" s="19">
        <v>138</v>
      </c>
      <c r="F46" s="19">
        <v>0</v>
      </c>
    </row>
    <row r="47" spans="1:6" s="14" customFormat="1">
      <c r="A47" s="18" t="s">
        <v>335</v>
      </c>
      <c r="B47" s="19">
        <v>2526</v>
      </c>
      <c r="C47" s="19">
        <v>367</v>
      </c>
      <c r="D47" s="20">
        <v>0.14530000000000001</v>
      </c>
      <c r="E47" s="19">
        <v>284</v>
      </c>
      <c r="F47" s="19">
        <v>0</v>
      </c>
    </row>
    <row r="48" spans="1:6" s="14" customFormat="1">
      <c r="A48" s="18" t="s">
        <v>572</v>
      </c>
      <c r="B48" s="19">
        <v>2044</v>
      </c>
      <c r="C48" s="19">
        <v>442</v>
      </c>
      <c r="D48" s="20">
        <v>0.2162</v>
      </c>
      <c r="E48" s="19">
        <v>294</v>
      </c>
      <c r="F48" s="19">
        <v>0</v>
      </c>
    </row>
    <row r="49" spans="1:6" s="14" customFormat="1">
      <c r="A49" s="18" t="s">
        <v>573</v>
      </c>
      <c r="B49" s="19">
        <v>1575</v>
      </c>
      <c r="C49" s="19">
        <v>241</v>
      </c>
      <c r="D49" s="20">
        <v>0.153</v>
      </c>
      <c r="E49" s="19">
        <v>168</v>
      </c>
      <c r="F49" s="19">
        <v>0</v>
      </c>
    </row>
    <row r="50" spans="1:6" s="14" customFormat="1">
      <c r="A50" s="18" t="s">
        <v>574</v>
      </c>
      <c r="B50" s="19">
        <v>1150</v>
      </c>
      <c r="C50" s="19">
        <v>209</v>
      </c>
      <c r="D50" s="20">
        <v>0.1817</v>
      </c>
      <c r="E50" s="19">
        <v>152</v>
      </c>
      <c r="F50" s="19">
        <v>0</v>
      </c>
    </row>
    <row r="51" spans="1:6" s="22" customFormat="1" ht="34.5" customHeight="1">
      <c r="A51" s="25" t="s">
        <v>340</v>
      </c>
      <c r="B51" s="23">
        <f>SUM(B45:B50)</f>
        <v>10777</v>
      </c>
      <c r="C51" s="23">
        <f>SUM(C45:C50)</f>
        <v>1711</v>
      </c>
      <c r="D51" s="24">
        <f>C51/B51</f>
        <v>0.1587640345179549</v>
      </c>
      <c r="E51" s="23">
        <f>SUM(E45:E50)</f>
        <v>1232</v>
      </c>
      <c r="F51" s="23">
        <f>SUM(F45:F50)</f>
        <v>1</v>
      </c>
    </row>
    <row r="52" spans="1:6" s="14" customFormat="1">
      <c r="A52" s="18" t="s">
        <v>269</v>
      </c>
      <c r="B52" s="19">
        <v>13</v>
      </c>
      <c r="C52" s="19">
        <v>1</v>
      </c>
      <c r="D52" s="20">
        <v>7.6899999999999996E-2</v>
      </c>
      <c r="E52" s="19">
        <v>1</v>
      </c>
      <c r="F52" s="19">
        <v>0</v>
      </c>
    </row>
    <row r="53" spans="1:6" s="22" customFormat="1" ht="34.5" customHeight="1">
      <c r="A53" s="25" t="s">
        <v>274</v>
      </c>
      <c r="B53" s="23">
        <f>SUM(B52:B52)</f>
        <v>13</v>
      </c>
      <c r="C53" s="23">
        <f>SUM(C52:C52)</f>
        <v>1</v>
      </c>
      <c r="D53" s="24">
        <f>C53/B53</f>
        <v>7.6923076923076927E-2</v>
      </c>
      <c r="E53" s="23">
        <f>SUM(E52:E52)</f>
        <v>1</v>
      </c>
      <c r="F53" s="23">
        <f>SUM(F52:F52)</f>
        <v>0</v>
      </c>
    </row>
    <row r="54" spans="1:6" s="14" customFormat="1">
      <c r="A54" s="18" t="s">
        <v>275</v>
      </c>
      <c r="B54" s="19">
        <v>1345</v>
      </c>
      <c r="C54" s="19">
        <v>350</v>
      </c>
      <c r="D54" s="20">
        <v>0.26019999999999999</v>
      </c>
      <c r="E54" s="19">
        <v>217</v>
      </c>
      <c r="F54" s="19">
        <v>0</v>
      </c>
    </row>
    <row r="55" spans="1:6" s="22" customFormat="1" ht="34.5" customHeight="1">
      <c r="A55" s="25" t="s">
        <v>278</v>
      </c>
      <c r="B55" s="23">
        <f>SUM(B54:B54)</f>
        <v>1345</v>
      </c>
      <c r="C55" s="23">
        <f>SUM(C54:C54)</f>
        <v>350</v>
      </c>
      <c r="D55" s="24">
        <f>C55/B55</f>
        <v>0.26022304832713755</v>
      </c>
      <c r="E55" s="23">
        <f>SUM(E54:E54)</f>
        <v>217</v>
      </c>
      <c r="F55" s="23">
        <f>SUM(F54:F54)</f>
        <v>0</v>
      </c>
    </row>
    <row r="56" spans="1:6" s="14" customFormat="1">
      <c r="A56" s="18" t="s">
        <v>283</v>
      </c>
      <c r="B56" s="19">
        <v>1600</v>
      </c>
      <c r="C56" s="19">
        <v>256</v>
      </c>
      <c r="D56" s="20">
        <v>0.16</v>
      </c>
      <c r="E56" s="19">
        <v>181</v>
      </c>
      <c r="F56" s="19">
        <v>0</v>
      </c>
    </row>
    <row r="57" spans="1:6" s="14" customFormat="1">
      <c r="A57" s="18" t="s">
        <v>73</v>
      </c>
      <c r="B57" s="19">
        <v>1256</v>
      </c>
      <c r="C57" s="19">
        <v>245</v>
      </c>
      <c r="D57" s="20">
        <v>0.1951</v>
      </c>
      <c r="E57" s="19">
        <v>167</v>
      </c>
      <c r="F57" s="19">
        <v>0</v>
      </c>
    </row>
    <row r="58" spans="1:6" s="14" customFormat="1">
      <c r="A58" s="18" t="s">
        <v>284</v>
      </c>
      <c r="B58" s="19">
        <v>1097</v>
      </c>
      <c r="C58" s="19">
        <v>148</v>
      </c>
      <c r="D58" s="20">
        <v>0.13489999999999999</v>
      </c>
      <c r="E58" s="19">
        <v>101</v>
      </c>
      <c r="F58" s="19">
        <v>0</v>
      </c>
    </row>
    <row r="59" spans="1:6" s="14" customFormat="1">
      <c r="A59" s="18" t="s">
        <v>285</v>
      </c>
      <c r="B59" s="19">
        <v>955</v>
      </c>
      <c r="C59" s="19">
        <v>268</v>
      </c>
      <c r="D59" s="20">
        <v>0.28060000000000002</v>
      </c>
      <c r="E59" s="19">
        <v>190</v>
      </c>
      <c r="F59" s="19">
        <v>0</v>
      </c>
    </row>
    <row r="60" spans="1:6" s="14" customFormat="1">
      <c r="A60" s="18" t="s">
        <v>286</v>
      </c>
      <c r="B60" s="19">
        <v>1123</v>
      </c>
      <c r="C60" s="19">
        <v>167</v>
      </c>
      <c r="D60" s="20">
        <v>0.1487</v>
      </c>
      <c r="E60" s="19">
        <v>116</v>
      </c>
      <c r="F60" s="19">
        <v>2</v>
      </c>
    </row>
    <row r="61" spans="1:6" s="14" customFormat="1">
      <c r="A61" s="18" t="s">
        <v>287</v>
      </c>
      <c r="B61" s="19">
        <v>914</v>
      </c>
      <c r="C61" s="19">
        <v>113</v>
      </c>
      <c r="D61" s="20">
        <v>0.1236</v>
      </c>
      <c r="E61" s="19">
        <v>77</v>
      </c>
      <c r="F61" s="19">
        <v>0</v>
      </c>
    </row>
    <row r="62" spans="1:6" s="14" customFormat="1">
      <c r="A62" s="18" t="s">
        <v>288</v>
      </c>
      <c r="B62" s="19">
        <v>2570</v>
      </c>
      <c r="C62" s="19">
        <v>377</v>
      </c>
      <c r="D62" s="20">
        <v>0.1467</v>
      </c>
      <c r="E62" s="19">
        <v>243</v>
      </c>
      <c r="F62" s="19">
        <v>0</v>
      </c>
    </row>
    <row r="63" spans="1:6" s="14" customFormat="1">
      <c r="A63" s="18" t="s">
        <v>289</v>
      </c>
      <c r="B63" s="19">
        <v>1014</v>
      </c>
      <c r="C63" s="19">
        <v>129</v>
      </c>
      <c r="D63" s="20">
        <v>0.12720000000000001</v>
      </c>
      <c r="E63" s="19">
        <v>96</v>
      </c>
      <c r="F63" s="19">
        <v>1</v>
      </c>
    </row>
    <row r="64" spans="1:6" s="14" customFormat="1">
      <c r="A64" s="18" t="s">
        <v>290</v>
      </c>
      <c r="B64" s="19">
        <v>995</v>
      </c>
      <c r="C64" s="19">
        <v>133</v>
      </c>
      <c r="D64" s="20">
        <v>0.13370000000000001</v>
      </c>
      <c r="E64" s="19">
        <v>81</v>
      </c>
      <c r="F64" s="19">
        <v>0</v>
      </c>
    </row>
    <row r="65" spans="1:6" s="14" customFormat="1">
      <c r="A65" s="18" t="s">
        <v>291</v>
      </c>
      <c r="B65" s="19">
        <v>1269</v>
      </c>
      <c r="C65" s="19">
        <v>203</v>
      </c>
      <c r="D65" s="20">
        <v>0.16</v>
      </c>
      <c r="E65" s="19">
        <v>137</v>
      </c>
      <c r="F65" s="19">
        <v>2</v>
      </c>
    </row>
    <row r="66" spans="1:6" s="22" customFormat="1" ht="34.5" customHeight="1">
      <c r="A66" s="25" t="s">
        <v>143</v>
      </c>
      <c r="B66" s="23">
        <f>SUM(B56:B65)</f>
        <v>12793</v>
      </c>
      <c r="C66" s="23">
        <f>SUM(C56:C65)</f>
        <v>2039</v>
      </c>
      <c r="D66" s="24">
        <f>C66/B66</f>
        <v>0.15938403814586102</v>
      </c>
      <c r="E66" s="23">
        <f>SUM(E56:E65)</f>
        <v>1389</v>
      </c>
      <c r="F66" s="23">
        <f>SUM(F56:F65)</f>
        <v>5</v>
      </c>
    </row>
    <row r="67" spans="1:6" s="14" customFormat="1">
      <c r="A67" s="18" t="s">
        <v>519</v>
      </c>
      <c r="B67" s="19">
        <v>1045</v>
      </c>
      <c r="C67" s="19">
        <v>185</v>
      </c>
      <c r="D67" s="20">
        <v>0.17699999999999999</v>
      </c>
      <c r="E67" s="19">
        <v>121</v>
      </c>
      <c r="F67" s="19">
        <v>0</v>
      </c>
    </row>
    <row r="68" spans="1:6" s="14" customFormat="1">
      <c r="A68" s="18" t="s">
        <v>325</v>
      </c>
      <c r="B68" s="19">
        <v>669</v>
      </c>
      <c r="C68" s="19">
        <v>142</v>
      </c>
      <c r="D68" s="20">
        <v>0.21229999999999999</v>
      </c>
      <c r="E68" s="19">
        <v>73</v>
      </c>
      <c r="F68" s="19">
        <v>0</v>
      </c>
    </row>
    <row r="69" spans="1:6" s="14" customFormat="1">
      <c r="A69" s="18" t="s">
        <v>299</v>
      </c>
      <c r="B69" s="19">
        <v>856</v>
      </c>
      <c r="C69" s="19">
        <v>175</v>
      </c>
      <c r="D69" s="20">
        <v>0.2044</v>
      </c>
      <c r="E69" s="19">
        <v>115</v>
      </c>
      <c r="F69" s="19">
        <v>0</v>
      </c>
    </row>
    <row r="70" spans="1:6" s="14" customFormat="1">
      <c r="A70" s="18" t="s">
        <v>520</v>
      </c>
      <c r="B70" s="19">
        <v>932</v>
      </c>
      <c r="C70" s="19">
        <v>104</v>
      </c>
      <c r="D70" s="20">
        <v>0.1116</v>
      </c>
      <c r="E70" s="19">
        <v>63</v>
      </c>
      <c r="F70" s="19">
        <v>0</v>
      </c>
    </row>
    <row r="71" spans="1:6" s="14" customFormat="1">
      <c r="A71" s="18" t="s">
        <v>300</v>
      </c>
      <c r="B71" s="19">
        <v>427</v>
      </c>
      <c r="C71" s="19">
        <v>30</v>
      </c>
      <c r="D71" s="20">
        <v>7.0300000000000001E-2</v>
      </c>
      <c r="E71" s="19">
        <v>19</v>
      </c>
      <c r="F71" s="19">
        <v>0</v>
      </c>
    </row>
    <row r="72" spans="1:6" s="14" customFormat="1">
      <c r="A72" s="18" t="s">
        <v>301</v>
      </c>
      <c r="B72" s="19">
        <v>609</v>
      </c>
      <c r="C72" s="19">
        <v>46</v>
      </c>
      <c r="D72" s="20">
        <v>7.5499999999999998E-2</v>
      </c>
      <c r="E72" s="19">
        <v>32</v>
      </c>
      <c r="F72" s="19">
        <v>0</v>
      </c>
    </row>
    <row r="73" spans="1:6" s="14" customFormat="1">
      <c r="A73" s="18" t="s">
        <v>302</v>
      </c>
      <c r="B73" s="19">
        <v>1374</v>
      </c>
      <c r="C73" s="19">
        <v>153</v>
      </c>
      <c r="D73" s="20">
        <v>0.1114</v>
      </c>
      <c r="E73" s="19">
        <v>106</v>
      </c>
      <c r="F73" s="19">
        <v>0</v>
      </c>
    </row>
    <row r="74" spans="1:6" s="14" customFormat="1">
      <c r="A74" s="18" t="s">
        <v>303</v>
      </c>
      <c r="B74" s="19">
        <v>869</v>
      </c>
      <c r="C74" s="19">
        <v>83</v>
      </c>
      <c r="D74" s="20">
        <v>9.5500000000000002E-2</v>
      </c>
      <c r="E74" s="19">
        <v>65</v>
      </c>
      <c r="F74" s="19">
        <v>0</v>
      </c>
    </row>
    <row r="75" spans="1:6" s="14" customFormat="1">
      <c r="A75" s="18" t="s">
        <v>305</v>
      </c>
      <c r="B75" s="19">
        <v>939</v>
      </c>
      <c r="C75" s="19">
        <v>196</v>
      </c>
      <c r="D75" s="20">
        <v>0.2087</v>
      </c>
      <c r="E75" s="19">
        <v>124</v>
      </c>
      <c r="F75" s="19">
        <v>2</v>
      </c>
    </row>
    <row r="76" spans="1:6" s="14" customFormat="1">
      <c r="A76" s="18" t="s">
        <v>306</v>
      </c>
      <c r="B76" s="19">
        <v>459</v>
      </c>
      <c r="C76" s="19">
        <v>56</v>
      </c>
      <c r="D76" s="20">
        <v>0.122</v>
      </c>
      <c r="E76" s="19">
        <v>39</v>
      </c>
      <c r="F76" s="19">
        <v>0</v>
      </c>
    </row>
    <row r="77" spans="1:6" s="14" customFormat="1">
      <c r="A77" s="18" t="s">
        <v>307</v>
      </c>
      <c r="B77" s="19">
        <v>534</v>
      </c>
      <c r="C77" s="19">
        <v>44</v>
      </c>
      <c r="D77" s="20">
        <v>8.2400000000000001E-2</v>
      </c>
      <c r="E77" s="19">
        <v>40</v>
      </c>
      <c r="F77" s="19">
        <v>0</v>
      </c>
    </row>
    <row r="78" spans="1:6" s="14" customFormat="1">
      <c r="A78" s="18" t="s">
        <v>308</v>
      </c>
      <c r="B78" s="19">
        <v>932</v>
      </c>
      <c r="C78" s="19">
        <v>62</v>
      </c>
      <c r="D78" s="20">
        <v>6.6500000000000004E-2</v>
      </c>
      <c r="E78" s="19">
        <v>50</v>
      </c>
      <c r="F78" s="19">
        <v>0</v>
      </c>
    </row>
    <row r="79" spans="1:6" s="14" customFormat="1">
      <c r="A79" s="18" t="s">
        <v>74</v>
      </c>
      <c r="B79" s="19">
        <v>983</v>
      </c>
      <c r="C79" s="19">
        <v>119</v>
      </c>
      <c r="D79" s="20">
        <v>0.1211</v>
      </c>
      <c r="E79" s="19">
        <v>62</v>
      </c>
      <c r="F79" s="19">
        <v>0</v>
      </c>
    </row>
    <row r="80" spans="1:6" s="14" customFormat="1">
      <c r="A80" s="18" t="s">
        <v>75</v>
      </c>
      <c r="B80" s="19">
        <v>1232</v>
      </c>
      <c r="C80" s="19">
        <v>101</v>
      </c>
      <c r="D80" s="20">
        <v>8.2000000000000003E-2</v>
      </c>
      <c r="E80" s="19">
        <v>53</v>
      </c>
      <c r="F80" s="19">
        <v>0</v>
      </c>
    </row>
    <row r="81" spans="1:6" s="14" customFormat="1">
      <c r="A81" s="18" t="s">
        <v>309</v>
      </c>
      <c r="B81" s="19">
        <v>745</v>
      </c>
      <c r="C81" s="19">
        <v>75</v>
      </c>
      <c r="D81" s="20">
        <v>0.1007</v>
      </c>
      <c r="E81" s="19">
        <v>59</v>
      </c>
      <c r="F81" s="19">
        <v>0</v>
      </c>
    </row>
    <row r="82" spans="1:6" s="14" customFormat="1">
      <c r="A82" s="18" t="s">
        <v>310</v>
      </c>
      <c r="B82" s="19">
        <v>1596</v>
      </c>
      <c r="C82" s="19">
        <v>236</v>
      </c>
      <c r="D82" s="20">
        <v>0.1479</v>
      </c>
      <c r="E82" s="19">
        <v>166</v>
      </c>
      <c r="F82" s="19">
        <v>0</v>
      </c>
    </row>
    <row r="83" spans="1:6" s="14" customFormat="1">
      <c r="A83" s="18" t="s">
        <v>311</v>
      </c>
      <c r="B83" s="19">
        <v>543</v>
      </c>
      <c r="C83" s="19">
        <v>25</v>
      </c>
      <c r="D83" s="20">
        <v>4.5999999999999999E-2</v>
      </c>
      <c r="E83" s="19">
        <v>17</v>
      </c>
      <c r="F83" s="19">
        <v>0</v>
      </c>
    </row>
    <row r="84" spans="1:6" s="14" customFormat="1">
      <c r="A84" s="18" t="s">
        <v>465</v>
      </c>
      <c r="B84" s="19">
        <v>1101</v>
      </c>
      <c r="C84" s="19">
        <v>145</v>
      </c>
      <c r="D84" s="20">
        <v>0.13170000000000001</v>
      </c>
      <c r="E84" s="19">
        <v>90</v>
      </c>
      <c r="F84" s="19">
        <v>0</v>
      </c>
    </row>
    <row r="85" spans="1:6" s="14" customFormat="1">
      <c r="A85" s="18" t="s">
        <v>312</v>
      </c>
      <c r="B85" s="19">
        <v>748</v>
      </c>
      <c r="C85" s="19">
        <v>39</v>
      </c>
      <c r="D85" s="20">
        <v>5.21E-2</v>
      </c>
      <c r="E85" s="19">
        <v>31</v>
      </c>
      <c r="F85" s="19">
        <v>0</v>
      </c>
    </row>
    <row r="86" spans="1:6" s="14" customFormat="1">
      <c r="A86" s="18" t="s">
        <v>466</v>
      </c>
      <c r="B86" s="19">
        <v>786</v>
      </c>
      <c r="C86" s="19">
        <v>79</v>
      </c>
      <c r="D86" s="20">
        <v>0.10050000000000001</v>
      </c>
      <c r="E86" s="19">
        <v>60</v>
      </c>
      <c r="F86" s="19">
        <v>0</v>
      </c>
    </row>
    <row r="87" spans="1:6" s="14" customFormat="1">
      <c r="A87" s="18" t="s">
        <v>76</v>
      </c>
      <c r="B87" s="19">
        <v>666</v>
      </c>
      <c r="C87" s="19">
        <v>81</v>
      </c>
      <c r="D87" s="20">
        <v>0.1216</v>
      </c>
      <c r="E87" s="19">
        <v>46</v>
      </c>
      <c r="F87" s="19">
        <v>0</v>
      </c>
    </row>
    <row r="88" spans="1:6" s="14" customFormat="1">
      <c r="A88" s="18" t="s">
        <v>231</v>
      </c>
      <c r="B88" s="19">
        <v>914</v>
      </c>
      <c r="C88" s="19">
        <v>98</v>
      </c>
      <c r="D88" s="20">
        <v>0.1072</v>
      </c>
      <c r="E88" s="19">
        <v>73</v>
      </c>
      <c r="F88" s="19">
        <v>0</v>
      </c>
    </row>
    <row r="89" spans="1:6" s="14" customFormat="1">
      <c r="A89" s="18" t="s">
        <v>232</v>
      </c>
      <c r="B89" s="19">
        <v>692</v>
      </c>
      <c r="C89" s="19">
        <v>101</v>
      </c>
      <c r="D89" s="20">
        <v>0.14599999999999999</v>
      </c>
      <c r="E89" s="19">
        <v>65</v>
      </c>
      <c r="F89" s="19">
        <v>0</v>
      </c>
    </row>
    <row r="90" spans="1:6" s="14" customFormat="1">
      <c r="A90" s="18" t="s">
        <v>467</v>
      </c>
      <c r="B90" s="19">
        <v>694</v>
      </c>
      <c r="C90" s="19">
        <v>100</v>
      </c>
      <c r="D90" s="20">
        <v>0.14410000000000001</v>
      </c>
      <c r="E90" s="19">
        <v>55</v>
      </c>
      <c r="F90" s="19">
        <v>0</v>
      </c>
    </row>
    <row r="91" spans="1:6" s="14" customFormat="1">
      <c r="A91" s="18" t="s">
        <v>313</v>
      </c>
      <c r="B91" s="19">
        <v>1011</v>
      </c>
      <c r="C91" s="19">
        <v>116</v>
      </c>
      <c r="D91" s="20">
        <v>0.1147</v>
      </c>
      <c r="E91" s="19">
        <v>70</v>
      </c>
      <c r="F91" s="19">
        <v>0</v>
      </c>
    </row>
    <row r="92" spans="1:6" s="14" customFormat="1">
      <c r="A92" s="18" t="s">
        <v>77</v>
      </c>
      <c r="B92" s="19">
        <v>1870</v>
      </c>
      <c r="C92" s="19">
        <v>175</v>
      </c>
      <c r="D92" s="20">
        <v>9.3600000000000003E-2</v>
      </c>
      <c r="E92" s="19">
        <v>125</v>
      </c>
      <c r="F92" s="19">
        <v>0</v>
      </c>
    </row>
    <row r="93" spans="1:6" s="14" customFormat="1">
      <c r="A93" s="18" t="s">
        <v>233</v>
      </c>
      <c r="B93" s="19">
        <v>847</v>
      </c>
      <c r="C93" s="19">
        <v>91</v>
      </c>
      <c r="D93" s="20">
        <v>0.1074</v>
      </c>
      <c r="E93" s="19">
        <v>53</v>
      </c>
      <c r="F93" s="19">
        <v>0</v>
      </c>
    </row>
    <row r="94" spans="1:6" s="14" customFormat="1">
      <c r="A94" s="18" t="s">
        <v>234</v>
      </c>
      <c r="B94" s="19">
        <v>1225</v>
      </c>
      <c r="C94" s="19">
        <v>236</v>
      </c>
      <c r="D94" s="20">
        <v>0.19270000000000001</v>
      </c>
      <c r="E94" s="19">
        <v>122</v>
      </c>
      <c r="F94" s="19">
        <v>0</v>
      </c>
    </row>
    <row r="95" spans="1:6" s="14" customFormat="1">
      <c r="A95" s="18" t="s">
        <v>521</v>
      </c>
      <c r="B95" s="19">
        <v>729</v>
      </c>
      <c r="C95" s="19">
        <v>53</v>
      </c>
      <c r="D95" s="20">
        <v>7.2700000000000001E-2</v>
      </c>
      <c r="E95" s="19">
        <v>41</v>
      </c>
      <c r="F95" s="19">
        <v>0</v>
      </c>
    </row>
    <row r="96" spans="1:6" s="14" customFormat="1">
      <c r="A96" s="18" t="s">
        <v>314</v>
      </c>
      <c r="B96" s="19">
        <v>1870</v>
      </c>
      <c r="C96" s="19">
        <v>141</v>
      </c>
      <c r="D96" s="20">
        <v>7.5399999999999995E-2</v>
      </c>
      <c r="E96" s="19">
        <v>98</v>
      </c>
      <c r="F96" s="19">
        <v>0</v>
      </c>
    </row>
    <row r="97" spans="1:6" s="14" customFormat="1">
      <c r="A97" s="18" t="s">
        <v>315</v>
      </c>
      <c r="B97" s="19">
        <v>1661</v>
      </c>
      <c r="C97" s="19">
        <v>195</v>
      </c>
      <c r="D97" s="20">
        <v>0.1174</v>
      </c>
      <c r="E97" s="19">
        <v>130</v>
      </c>
      <c r="F97" s="19">
        <v>0</v>
      </c>
    </row>
    <row r="98" spans="1:6" s="14" customFormat="1">
      <c r="A98" s="18" t="s">
        <v>235</v>
      </c>
      <c r="B98" s="19">
        <v>1384</v>
      </c>
      <c r="C98" s="19">
        <v>158</v>
      </c>
      <c r="D98" s="20">
        <v>0.1142</v>
      </c>
      <c r="E98" s="19">
        <v>69</v>
      </c>
      <c r="F98" s="19">
        <v>0</v>
      </c>
    </row>
    <row r="99" spans="1:6" s="14" customFormat="1">
      <c r="A99" s="18" t="s">
        <v>236</v>
      </c>
      <c r="B99" s="19">
        <v>1916</v>
      </c>
      <c r="C99" s="19">
        <v>93</v>
      </c>
      <c r="D99" s="20">
        <v>4.8500000000000001E-2</v>
      </c>
      <c r="E99" s="19">
        <v>69</v>
      </c>
      <c r="F99" s="19">
        <v>0</v>
      </c>
    </row>
    <row r="100" spans="1:6" s="22" customFormat="1" ht="34.5" customHeight="1">
      <c r="A100" s="25" t="s">
        <v>144</v>
      </c>
      <c r="B100" s="23">
        <f>SUM(B67:B99)</f>
        <v>32858</v>
      </c>
      <c r="C100" s="23">
        <f>SUM(C67:C99)</f>
        <v>3733</v>
      </c>
      <c r="D100" s="24">
        <f>C100/B100</f>
        <v>0.11361007973705034</v>
      </c>
      <c r="E100" s="23">
        <f>SUM(E67:E99)</f>
        <v>2401</v>
      </c>
      <c r="F100" s="23">
        <f>SUM(F67:F99)</f>
        <v>2</v>
      </c>
    </row>
    <row r="101" spans="1:6" s="14" customFormat="1">
      <c r="A101" s="18" t="s">
        <v>78</v>
      </c>
      <c r="B101" s="19">
        <v>516</v>
      </c>
      <c r="C101" s="19">
        <v>155</v>
      </c>
      <c r="D101" s="20">
        <v>0.3004</v>
      </c>
      <c r="E101" s="19">
        <v>84</v>
      </c>
      <c r="F101" s="19">
        <v>0</v>
      </c>
    </row>
    <row r="102" spans="1:6" s="14" customFormat="1">
      <c r="A102" s="18" t="s">
        <v>79</v>
      </c>
      <c r="B102" s="19">
        <v>616</v>
      </c>
      <c r="C102" s="19">
        <v>137</v>
      </c>
      <c r="D102" s="20">
        <v>0.22239999999999999</v>
      </c>
      <c r="E102" s="19">
        <v>75</v>
      </c>
      <c r="F102" s="19">
        <v>0</v>
      </c>
    </row>
    <row r="103" spans="1:6" s="14" customFormat="1">
      <c r="A103" s="18" t="s">
        <v>80</v>
      </c>
      <c r="B103" s="19">
        <v>596</v>
      </c>
      <c r="C103" s="19">
        <v>85</v>
      </c>
      <c r="D103" s="20">
        <v>0.1426</v>
      </c>
      <c r="E103" s="19">
        <v>52</v>
      </c>
      <c r="F103" s="19">
        <v>0</v>
      </c>
    </row>
    <row r="104" spans="1:6" s="14" customFormat="1">
      <c r="A104" s="18" t="s">
        <v>81</v>
      </c>
      <c r="B104" s="19">
        <v>776</v>
      </c>
      <c r="C104" s="19">
        <v>151</v>
      </c>
      <c r="D104" s="20">
        <v>0.1946</v>
      </c>
      <c r="E104" s="19">
        <v>81</v>
      </c>
      <c r="F104" s="19">
        <v>0</v>
      </c>
    </row>
    <row r="105" spans="1:6" s="14" customFormat="1">
      <c r="A105" s="18" t="s">
        <v>82</v>
      </c>
      <c r="B105" s="19">
        <v>689</v>
      </c>
      <c r="C105" s="19">
        <v>119</v>
      </c>
      <c r="D105" s="20">
        <v>0.17269999999999999</v>
      </c>
      <c r="E105" s="19">
        <v>65</v>
      </c>
      <c r="F105" s="19">
        <v>0</v>
      </c>
    </row>
    <row r="106" spans="1:6" s="14" customFormat="1">
      <c r="A106" s="18" t="s">
        <v>83</v>
      </c>
      <c r="B106" s="19">
        <v>873</v>
      </c>
      <c r="C106" s="19">
        <v>76</v>
      </c>
      <c r="D106" s="20">
        <v>8.7099999999999997E-2</v>
      </c>
      <c r="E106" s="19">
        <v>50</v>
      </c>
      <c r="F106" s="19">
        <v>0</v>
      </c>
    </row>
    <row r="107" spans="1:6" s="14" customFormat="1">
      <c r="A107" s="18" t="s">
        <v>84</v>
      </c>
      <c r="B107" s="19">
        <v>835</v>
      </c>
      <c r="C107" s="19">
        <v>204</v>
      </c>
      <c r="D107" s="20">
        <v>0.24429999999999999</v>
      </c>
      <c r="E107" s="19">
        <v>125</v>
      </c>
      <c r="F107" s="19">
        <v>0</v>
      </c>
    </row>
    <row r="108" spans="1:6" s="14" customFormat="1">
      <c r="A108" s="18" t="s">
        <v>85</v>
      </c>
      <c r="B108" s="19">
        <v>903</v>
      </c>
      <c r="C108" s="19">
        <v>170</v>
      </c>
      <c r="D108" s="20">
        <v>0.1883</v>
      </c>
      <c r="E108" s="19">
        <v>107</v>
      </c>
      <c r="F108" s="19">
        <v>0</v>
      </c>
    </row>
    <row r="109" spans="1:6" s="14" customFormat="1">
      <c r="A109" s="18" t="s">
        <v>86</v>
      </c>
      <c r="B109" s="19">
        <v>989</v>
      </c>
      <c r="C109" s="19">
        <v>74</v>
      </c>
      <c r="D109" s="20">
        <v>7.4800000000000005E-2</v>
      </c>
      <c r="E109" s="19">
        <v>42</v>
      </c>
      <c r="F109" s="19">
        <v>0</v>
      </c>
    </row>
    <row r="110" spans="1:6" s="14" customFormat="1">
      <c r="A110" s="18" t="s">
        <v>87</v>
      </c>
      <c r="B110" s="19">
        <v>1021</v>
      </c>
      <c r="C110" s="19">
        <v>191</v>
      </c>
      <c r="D110" s="20">
        <v>0.18709999999999999</v>
      </c>
      <c r="E110" s="19">
        <v>109</v>
      </c>
      <c r="F110" s="19">
        <v>0</v>
      </c>
    </row>
    <row r="111" spans="1:6" s="14" customFormat="1">
      <c r="A111" s="18" t="s">
        <v>88</v>
      </c>
      <c r="B111" s="19">
        <v>852</v>
      </c>
      <c r="C111" s="19">
        <v>92</v>
      </c>
      <c r="D111" s="20">
        <v>0.108</v>
      </c>
      <c r="E111" s="19">
        <v>46</v>
      </c>
      <c r="F111" s="19">
        <v>0</v>
      </c>
    </row>
    <row r="112" spans="1:6" s="14" customFormat="1">
      <c r="A112" s="18" t="s">
        <v>89</v>
      </c>
      <c r="B112" s="19">
        <v>436</v>
      </c>
      <c r="C112" s="19">
        <v>54</v>
      </c>
      <c r="D112" s="20">
        <v>0.1239</v>
      </c>
      <c r="E112" s="19">
        <v>37</v>
      </c>
      <c r="F112" s="19">
        <v>0</v>
      </c>
    </row>
    <row r="113" spans="1:6" s="14" customFormat="1">
      <c r="A113" s="18" t="s">
        <v>90</v>
      </c>
      <c r="B113" s="19">
        <v>911</v>
      </c>
      <c r="C113" s="19">
        <v>137</v>
      </c>
      <c r="D113" s="20">
        <v>0.15040000000000001</v>
      </c>
      <c r="E113" s="19">
        <v>73</v>
      </c>
      <c r="F113" s="19">
        <v>0</v>
      </c>
    </row>
    <row r="114" spans="1:6" s="14" customFormat="1">
      <c r="A114" s="18" t="s">
        <v>91</v>
      </c>
      <c r="B114" s="19">
        <v>1351</v>
      </c>
      <c r="C114" s="19">
        <v>144</v>
      </c>
      <c r="D114" s="20">
        <v>0.1066</v>
      </c>
      <c r="E114" s="19">
        <v>85</v>
      </c>
      <c r="F114" s="19">
        <v>1</v>
      </c>
    </row>
    <row r="115" spans="1:6" s="14" customFormat="1">
      <c r="A115" s="18" t="s">
        <v>92</v>
      </c>
      <c r="B115" s="19">
        <v>793</v>
      </c>
      <c r="C115" s="19">
        <v>139</v>
      </c>
      <c r="D115" s="20">
        <v>0.17530000000000001</v>
      </c>
      <c r="E115" s="19">
        <v>79</v>
      </c>
      <c r="F115" s="19">
        <v>0</v>
      </c>
    </row>
    <row r="116" spans="1:6" s="14" customFormat="1">
      <c r="A116" s="18" t="s">
        <v>93</v>
      </c>
      <c r="B116" s="19">
        <v>985</v>
      </c>
      <c r="C116" s="19">
        <v>181</v>
      </c>
      <c r="D116" s="20">
        <v>0.18379999999999999</v>
      </c>
      <c r="E116" s="19">
        <v>119</v>
      </c>
      <c r="F116" s="19">
        <v>0</v>
      </c>
    </row>
    <row r="117" spans="1:6" s="14" customFormat="1">
      <c r="A117" s="18" t="s">
        <v>94</v>
      </c>
      <c r="B117" s="19">
        <v>1113</v>
      </c>
      <c r="C117" s="19">
        <v>127</v>
      </c>
      <c r="D117" s="20">
        <v>0.11409999999999999</v>
      </c>
      <c r="E117" s="19">
        <v>65</v>
      </c>
      <c r="F117" s="19">
        <v>1</v>
      </c>
    </row>
    <row r="118" spans="1:6" s="14" customFormat="1">
      <c r="A118" s="18" t="s">
        <v>95</v>
      </c>
      <c r="B118" s="19">
        <v>1076</v>
      </c>
      <c r="C118" s="19">
        <v>56</v>
      </c>
      <c r="D118" s="20">
        <v>5.1999999999999998E-2</v>
      </c>
      <c r="E118" s="19">
        <v>31</v>
      </c>
      <c r="F118" s="19">
        <v>0</v>
      </c>
    </row>
    <row r="119" spans="1:6" s="14" customFormat="1">
      <c r="A119" s="18" t="s">
        <v>96</v>
      </c>
      <c r="B119" s="19">
        <v>846</v>
      </c>
      <c r="C119" s="19">
        <v>56</v>
      </c>
      <c r="D119" s="20">
        <v>6.6199999999999995E-2</v>
      </c>
      <c r="E119" s="19">
        <v>34</v>
      </c>
      <c r="F119" s="19">
        <v>0</v>
      </c>
    </row>
    <row r="120" spans="1:6" s="14" customFormat="1">
      <c r="A120" s="18" t="s">
        <v>97</v>
      </c>
      <c r="B120" s="19">
        <v>652</v>
      </c>
      <c r="C120" s="19">
        <v>63</v>
      </c>
      <c r="D120" s="20">
        <v>9.6600000000000005E-2</v>
      </c>
      <c r="E120" s="19">
        <v>35</v>
      </c>
      <c r="F120" s="19">
        <v>0</v>
      </c>
    </row>
    <row r="121" spans="1:6" s="14" customFormat="1">
      <c r="A121" s="18" t="s">
        <v>260</v>
      </c>
      <c r="B121" s="19">
        <v>737</v>
      </c>
      <c r="C121" s="19">
        <v>144</v>
      </c>
      <c r="D121" s="20">
        <v>0.19539999999999999</v>
      </c>
      <c r="E121" s="19">
        <v>100</v>
      </c>
      <c r="F121" s="19">
        <v>0</v>
      </c>
    </row>
    <row r="122" spans="1:6" s="14" customFormat="1">
      <c r="A122" s="18" t="s">
        <v>98</v>
      </c>
      <c r="B122" s="19">
        <v>714</v>
      </c>
      <c r="C122" s="19">
        <v>50</v>
      </c>
      <c r="D122" s="20">
        <v>7.0000000000000007E-2</v>
      </c>
      <c r="E122" s="19">
        <v>30</v>
      </c>
      <c r="F122" s="19">
        <v>0</v>
      </c>
    </row>
    <row r="123" spans="1:6" s="14" customFormat="1">
      <c r="A123" s="18" t="s">
        <v>99</v>
      </c>
      <c r="B123" s="19">
        <v>712</v>
      </c>
      <c r="C123" s="19">
        <v>84</v>
      </c>
      <c r="D123" s="20">
        <v>0.11799999999999999</v>
      </c>
      <c r="E123" s="19">
        <v>58</v>
      </c>
      <c r="F123" s="19">
        <v>0</v>
      </c>
    </row>
    <row r="124" spans="1:6" s="14" customFormat="1">
      <c r="A124" s="18" t="s">
        <v>100</v>
      </c>
      <c r="B124" s="19">
        <v>1916</v>
      </c>
      <c r="C124" s="19">
        <v>281</v>
      </c>
      <c r="D124" s="20">
        <v>0.1467</v>
      </c>
      <c r="E124" s="19">
        <v>189</v>
      </c>
      <c r="F124" s="19">
        <v>2</v>
      </c>
    </row>
    <row r="125" spans="1:6" s="14" customFormat="1">
      <c r="A125" s="18" t="s">
        <v>101</v>
      </c>
      <c r="B125" s="19">
        <v>1066</v>
      </c>
      <c r="C125" s="19">
        <v>180</v>
      </c>
      <c r="D125" s="20">
        <v>0.16889999999999999</v>
      </c>
      <c r="E125" s="19">
        <v>97</v>
      </c>
      <c r="F125" s="19">
        <v>0</v>
      </c>
    </row>
    <row r="126" spans="1:6" s="14" customFormat="1">
      <c r="A126" s="18" t="s">
        <v>102</v>
      </c>
      <c r="B126" s="19">
        <v>605</v>
      </c>
      <c r="C126" s="19">
        <v>66</v>
      </c>
      <c r="D126" s="20">
        <v>0.1091</v>
      </c>
      <c r="E126" s="19">
        <v>46</v>
      </c>
      <c r="F126" s="19">
        <v>0</v>
      </c>
    </row>
    <row r="127" spans="1:6" s="14" customFormat="1">
      <c r="A127" s="18" t="s">
        <v>103</v>
      </c>
      <c r="B127" s="19">
        <v>663</v>
      </c>
      <c r="C127" s="19">
        <v>142</v>
      </c>
      <c r="D127" s="20">
        <v>0.2142</v>
      </c>
      <c r="E127" s="19">
        <v>88</v>
      </c>
      <c r="F127" s="19">
        <v>0</v>
      </c>
    </row>
    <row r="128" spans="1:6" s="14" customFormat="1">
      <c r="A128" s="18" t="s">
        <v>104</v>
      </c>
      <c r="B128" s="19">
        <v>709</v>
      </c>
      <c r="C128" s="19">
        <v>89</v>
      </c>
      <c r="D128" s="20">
        <v>0.1255</v>
      </c>
      <c r="E128" s="19">
        <v>54</v>
      </c>
      <c r="F128" s="19">
        <v>0</v>
      </c>
    </row>
    <row r="129" spans="1:6" s="14" customFormat="1">
      <c r="A129" s="18" t="s">
        <v>105</v>
      </c>
      <c r="B129" s="19">
        <v>533</v>
      </c>
      <c r="C129" s="19">
        <v>75</v>
      </c>
      <c r="D129" s="20">
        <v>0.14069999999999999</v>
      </c>
      <c r="E129" s="19">
        <v>42</v>
      </c>
      <c r="F129" s="19">
        <v>0</v>
      </c>
    </row>
    <row r="130" spans="1:6" s="14" customFormat="1">
      <c r="A130" s="18" t="s">
        <v>106</v>
      </c>
      <c r="B130" s="19">
        <v>660</v>
      </c>
      <c r="C130" s="19">
        <v>98</v>
      </c>
      <c r="D130" s="20">
        <v>0.14849999999999999</v>
      </c>
      <c r="E130" s="19">
        <v>47</v>
      </c>
      <c r="F130" s="19">
        <v>0</v>
      </c>
    </row>
    <row r="131" spans="1:6" s="14" customFormat="1">
      <c r="A131" s="18" t="s">
        <v>107</v>
      </c>
      <c r="B131" s="19">
        <v>522</v>
      </c>
      <c r="C131" s="19">
        <v>96</v>
      </c>
      <c r="D131" s="20">
        <v>0.18390000000000001</v>
      </c>
      <c r="E131" s="19">
        <v>60</v>
      </c>
      <c r="F131" s="19">
        <v>0</v>
      </c>
    </row>
    <row r="132" spans="1:6" s="14" customFormat="1">
      <c r="A132" s="18" t="s">
        <v>108</v>
      </c>
      <c r="B132" s="19">
        <v>554</v>
      </c>
      <c r="C132" s="19">
        <v>59</v>
      </c>
      <c r="D132" s="20">
        <v>0.1065</v>
      </c>
      <c r="E132" s="19">
        <v>30</v>
      </c>
      <c r="F132" s="19">
        <v>0</v>
      </c>
    </row>
    <row r="133" spans="1:6" s="14" customFormat="1">
      <c r="A133" s="18" t="s">
        <v>109</v>
      </c>
      <c r="B133" s="19">
        <v>490</v>
      </c>
      <c r="C133" s="19">
        <v>36</v>
      </c>
      <c r="D133" s="20">
        <v>7.3499999999999996E-2</v>
      </c>
      <c r="E133" s="19">
        <v>23</v>
      </c>
      <c r="F133" s="19">
        <v>0</v>
      </c>
    </row>
    <row r="134" spans="1:6" s="14" customFormat="1">
      <c r="A134" s="18" t="s">
        <v>110</v>
      </c>
      <c r="B134" s="19">
        <v>543</v>
      </c>
      <c r="C134" s="19">
        <v>69</v>
      </c>
      <c r="D134" s="20">
        <v>0.12709999999999999</v>
      </c>
      <c r="E134" s="19">
        <v>47</v>
      </c>
      <c r="F134" s="19">
        <v>0</v>
      </c>
    </row>
    <row r="135" spans="1:6" s="14" customFormat="1">
      <c r="A135" s="18" t="s">
        <v>111</v>
      </c>
      <c r="B135" s="19">
        <v>599</v>
      </c>
      <c r="C135" s="19">
        <v>96</v>
      </c>
      <c r="D135" s="20">
        <v>0.1603</v>
      </c>
      <c r="E135" s="19">
        <v>59</v>
      </c>
      <c r="F135" s="19">
        <v>0</v>
      </c>
    </row>
    <row r="136" spans="1:6" s="14" customFormat="1">
      <c r="A136" s="18" t="s">
        <v>473</v>
      </c>
      <c r="B136" s="19">
        <v>1227</v>
      </c>
      <c r="C136" s="19">
        <v>175</v>
      </c>
      <c r="D136" s="20">
        <v>0.1426</v>
      </c>
      <c r="E136" s="19">
        <v>121</v>
      </c>
      <c r="F136" s="19">
        <v>0</v>
      </c>
    </row>
    <row r="137" spans="1:6" s="14" customFormat="1">
      <c r="A137" s="18" t="s">
        <v>112</v>
      </c>
      <c r="B137" s="19">
        <v>881</v>
      </c>
      <c r="C137" s="19">
        <v>104</v>
      </c>
      <c r="D137" s="20">
        <v>0.11799999999999999</v>
      </c>
      <c r="E137" s="19">
        <v>71</v>
      </c>
      <c r="F137" s="19">
        <v>0</v>
      </c>
    </row>
    <row r="138" spans="1:6" s="14" customFormat="1">
      <c r="A138" s="18" t="s">
        <v>474</v>
      </c>
      <c r="B138" s="19">
        <v>904</v>
      </c>
      <c r="C138" s="19">
        <v>188</v>
      </c>
      <c r="D138" s="20">
        <v>0.20799999999999999</v>
      </c>
      <c r="E138" s="19">
        <v>117</v>
      </c>
      <c r="F138" s="19">
        <v>0</v>
      </c>
    </row>
    <row r="139" spans="1:6" s="14" customFormat="1">
      <c r="A139" s="18" t="s">
        <v>475</v>
      </c>
      <c r="B139" s="19">
        <v>878</v>
      </c>
      <c r="C139" s="19">
        <v>152</v>
      </c>
      <c r="D139" s="20">
        <v>0.1731</v>
      </c>
      <c r="E139" s="19">
        <v>107</v>
      </c>
      <c r="F139" s="19">
        <v>0</v>
      </c>
    </row>
    <row r="140" spans="1:6" s="14" customFormat="1">
      <c r="A140" s="18" t="s">
        <v>113</v>
      </c>
      <c r="B140" s="19">
        <v>546</v>
      </c>
      <c r="C140" s="19">
        <v>109</v>
      </c>
      <c r="D140" s="20">
        <v>0.1996</v>
      </c>
      <c r="E140" s="19">
        <v>55</v>
      </c>
      <c r="F140" s="19">
        <v>0</v>
      </c>
    </row>
    <row r="141" spans="1:6" s="14" customFormat="1">
      <c r="A141" s="18" t="s">
        <v>114</v>
      </c>
      <c r="B141" s="19">
        <v>752</v>
      </c>
      <c r="C141" s="19">
        <v>159</v>
      </c>
      <c r="D141" s="20">
        <v>0.2114</v>
      </c>
      <c r="E141" s="19">
        <v>101</v>
      </c>
      <c r="F141" s="19">
        <v>0</v>
      </c>
    </row>
    <row r="142" spans="1:6" s="14" customFormat="1">
      <c r="A142" s="18" t="s">
        <v>115</v>
      </c>
      <c r="B142" s="19">
        <v>732</v>
      </c>
      <c r="C142" s="19">
        <v>82</v>
      </c>
      <c r="D142" s="20">
        <v>0.112</v>
      </c>
      <c r="E142" s="19">
        <v>49</v>
      </c>
      <c r="F142" s="19">
        <v>0</v>
      </c>
    </row>
    <row r="143" spans="1:6" s="14" customFormat="1">
      <c r="A143" s="18" t="s">
        <v>116</v>
      </c>
      <c r="B143" s="19">
        <v>943</v>
      </c>
      <c r="C143" s="19">
        <v>122</v>
      </c>
      <c r="D143" s="20">
        <v>0.12939999999999999</v>
      </c>
      <c r="E143" s="19">
        <v>65</v>
      </c>
      <c r="F143" s="19">
        <v>0</v>
      </c>
    </row>
    <row r="144" spans="1:6" s="14" customFormat="1">
      <c r="A144" s="18" t="s">
        <v>117</v>
      </c>
      <c r="B144" s="19">
        <v>851</v>
      </c>
      <c r="C144" s="19">
        <v>136</v>
      </c>
      <c r="D144" s="20">
        <v>0.1598</v>
      </c>
      <c r="E144" s="19">
        <v>85</v>
      </c>
      <c r="F144" s="19">
        <v>0</v>
      </c>
    </row>
    <row r="145" spans="1:6" s="14" customFormat="1">
      <c r="A145" s="18" t="s">
        <v>118</v>
      </c>
      <c r="B145" s="19">
        <v>440</v>
      </c>
      <c r="C145" s="19">
        <v>70</v>
      </c>
      <c r="D145" s="20">
        <v>0.15909999999999999</v>
      </c>
      <c r="E145" s="19">
        <v>38</v>
      </c>
      <c r="F145" s="19">
        <v>0</v>
      </c>
    </row>
    <row r="146" spans="1:6" s="14" customFormat="1">
      <c r="A146" s="18" t="s">
        <v>119</v>
      </c>
      <c r="B146" s="19">
        <v>516</v>
      </c>
      <c r="C146" s="19">
        <v>102</v>
      </c>
      <c r="D146" s="20">
        <v>0.19769999999999999</v>
      </c>
      <c r="E146" s="19">
        <v>61</v>
      </c>
      <c r="F146" s="19">
        <v>0</v>
      </c>
    </row>
    <row r="147" spans="1:6" s="14" customFormat="1">
      <c r="A147" s="18" t="s">
        <v>120</v>
      </c>
      <c r="B147" s="19">
        <v>2083</v>
      </c>
      <c r="C147" s="19">
        <v>267</v>
      </c>
      <c r="D147" s="20">
        <v>0.12820000000000001</v>
      </c>
      <c r="E147" s="19">
        <v>182</v>
      </c>
      <c r="F147" s="19">
        <v>1</v>
      </c>
    </row>
    <row r="148" spans="1:6" s="14" customFormat="1">
      <c r="A148" s="18" t="s">
        <v>121</v>
      </c>
      <c r="B148" s="19">
        <v>1199</v>
      </c>
      <c r="C148" s="19">
        <v>230</v>
      </c>
      <c r="D148" s="20">
        <v>0.1918</v>
      </c>
      <c r="E148" s="19">
        <v>144</v>
      </c>
      <c r="F148" s="19">
        <v>0</v>
      </c>
    </row>
    <row r="149" spans="1:6" s="14" customFormat="1">
      <c r="A149" s="18" t="s">
        <v>122</v>
      </c>
      <c r="B149" s="19">
        <v>1313</v>
      </c>
      <c r="C149" s="19">
        <v>192</v>
      </c>
      <c r="D149" s="20">
        <v>0.1462</v>
      </c>
      <c r="E149" s="19">
        <v>135</v>
      </c>
      <c r="F149" s="19">
        <v>0</v>
      </c>
    </row>
    <row r="150" spans="1:6" s="14" customFormat="1">
      <c r="A150" s="18" t="s">
        <v>123</v>
      </c>
      <c r="B150" s="19">
        <v>500</v>
      </c>
      <c r="C150" s="19">
        <v>99</v>
      </c>
      <c r="D150" s="20">
        <v>0.19800000000000001</v>
      </c>
      <c r="E150" s="19">
        <v>55</v>
      </c>
      <c r="F150" s="19">
        <v>0</v>
      </c>
    </row>
    <row r="151" spans="1:6" s="14" customFormat="1">
      <c r="A151" s="18" t="s">
        <v>124</v>
      </c>
      <c r="B151" s="19">
        <v>1013</v>
      </c>
      <c r="C151" s="19">
        <v>173</v>
      </c>
      <c r="D151" s="20">
        <v>0.17080000000000001</v>
      </c>
      <c r="E151" s="19">
        <v>106</v>
      </c>
      <c r="F151" s="19">
        <v>0</v>
      </c>
    </row>
    <row r="152" spans="1:6" s="14" customFormat="1">
      <c r="A152" s="18" t="s">
        <v>125</v>
      </c>
      <c r="B152" s="19">
        <v>1276</v>
      </c>
      <c r="C152" s="19">
        <v>127</v>
      </c>
      <c r="D152" s="20">
        <v>9.9500000000000005E-2</v>
      </c>
      <c r="E152" s="19">
        <v>68</v>
      </c>
      <c r="F152" s="19">
        <v>0</v>
      </c>
    </row>
    <row r="153" spans="1:6" s="14" customFormat="1">
      <c r="A153" s="18" t="s">
        <v>126</v>
      </c>
      <c r="B153" s="19">
        <v>2199</v>
      </c>
      <c r="C153" s="19">
        <v>242</v>
      </c>
      <c r="D153" s="20">
        <v>0.1101</v>
      </c>
      <c r="E153" s="19">
        <v>157</v>
      </c>
      <c r="F153" s="19">
        <v>0</v>
      </c>
    </row>
    <row r="154" spans="1:6" s="14" customFormat="1">
      <c r="A154" s="18" t="s">
        <v>127</v>
      </c>
      <c r="B154" s="19">
        <v>1004</v>
      </c>
      <c r="C154" s="19">
        <v>168</v>
      </c>
      <c r="D154" s="20">
        <v>0.1673</v>
      </c>
      <c r="E154" s="19">
        <v>106</v>
      </c>
      <c r="F154" s="19">
        <v>0</v>
      </c>
    </row>
    <row r="155" spans="1:6" s="14" customFormat="1">
      <c r="A155" s="18" t="s">
        <v>476</v>
      </c>
      <c r="B155" s="19">
        <v>1377</v>
      </c>
      <c r="C155" s="19">
        <v>232</v>
      </c>
      <c r="D155" s="20">
        <v>0.16850000000000001</v>
      </c>
      <c r="E155" s="19">
        <v>158</v>
      </c>
      <c r="F155" s="19">
        <v>0</v>
      </c>
    </row>
    <row r="156" spans="1:6" s="14" customFormat="1">
      <c r="A156" s="18" t="s">
        <v>477</v>
      </c>
      <c r="B156" s="19">
        <v>1253</v>
      </c>
      <c r="C156" s="19">
        <v>140</v>
      </c>
      <c r="D156" s="20">
        <v>0.11169999999999999</v>
      </c>
      <c r="E156" s="19">
        <v>97</v>
      </c>
      <c r="F156" s="19">
        <v>0</v>
      </c>
    </row>
    <row r="157" spans="1:6" s="14" customFormat="1">
      <c r="A157" s="18" t="s">
        <v>128</v>
      </c>
      <c r="B157" s="19">
        <v>1298</v>
      </c>
      <c r="C157" s="19">
        <v>130</v>
      </c>
      <c r="D157" s="20">
        <v>0.1002</v>
      </c>
      <c r="E157" s="19">
        <v>92</v>
      </c>
      <c r="F157" s="19">
        <v>0</v>
      </c>
    </row>
    <row r="158" spans="1:6" s="14" customFormat="1">
      <c r="A158" s="18" t="s">
        <v>129</v>
      </c>
      <c r="B158" s="19">
        <v>2687</v>
      </c>
      <c r="C158" s="19">
        <v>275</v>
      </c>
      <c r="D158" s="20">
        <v>0.1023</v>
      </c>
      <c r="E158" s="19">
        <v>169</v>
      </c>
      <c r="F158" s="19">
        <v>0</v>
      </c>
    </row>
    <row r="159" spans="1:6" s="14" customFormat="1">
      <c r="A159" s="18" t="s">
        <v>130</v>
      </c>
      <c r="B159" s="19">
        <v>2466</v>
      </c>
      <c r="C159" s="19">
        <v>701</v>
      </c>
      <c r="D159" s="20">
        <v>0.2843</v>
      </c>
      <c r="E159" s="19">
        <v>464</v>
      </c>
      <c r="F159" s="19">
        <v>0</v>
      </c>
    </row>
    <row r="160" spans="1:6" s="22" customFormat="1" ht="34.5" customHeight="1">
      <c r="A160" s="25" t="s">
        <v>145</v>
      </c>
      <c r="B160" s="23">
        <f>SUM(B101:B159)</f>
        <v>56190</v>
      </c>
      <c r="C160" s="23">
        <f>SUM(C101:C159)</f>
        <v>8351</v>
      </c>
      <c r="D160" s="24">
        <f>C160/B160</f>
        <v>0.14862075102331376</v>
      </c>
      <c r="E160" s="23">
        <f>SUM(E101:E159)</f>
        <v>5167</v>
      </c>
      <c r="F160" s="23">
        <f>SUM(F101:F159)</f>
        <v>5</v>
      </c>
    </row>
    <row r="161" spans="1:6" s="14" customFormat="1">
      <c r="A161" s="18" t="s">
        <v>148</v>
      </c>
      <c r="B161" s="19">
        <v>919</v>
      </c>
      <c r="C161" s="19">
        <v>453</v>
      </c>
      <c r="D161" s="20">
        <v>0.4929</v>
      </c>
      <c r="E161" s="19">
        <v>293</v>
      </c>
      <c r="F161" s="19">
        <v>2</v>
      </c>
    </row>
    <row r="162" spans="1:6" s="14" customFormat="1">
      <c r="A162" s="18" t="s">
        <v>149</v>
      </c>
      <c r="B162" s="19">
        <v>755</v>
      </c>
      <c r="C162" s="19">
        <v>325</v>
      </c>
      <c r="D162" s="20">
        <v>0.43049999999999999</v>
      </c>
      <c r="E162" s="19">
        <v>201</v>
      </c>
      <c r="F162" s="19">
        <v>1</v>
      </c>
    </row>
    <row r="163" spans="1:6" s="14" customFormat="1">
      <c r="A163" s="18" t="s">
        <v>150</v>
      </c>
      <c r="B163" s="19">
        <v>787</v>
      </c>
      <c r="C163" s="19">
        <v>333</v>
      </c>
      <c r="D163" s="20">
        <v>0.42309999999999998</v>
      </c>
      <c r="E163" s="19">
        <v>231</v>
      </c>
      <c r="F163" s="19">
        <v>0</v>
      </c>
    </row>
    <row r="164" spans="1:6" s="14" customFormat="1">
      <c r="A164" s="18" t="s">
        <v>151</v>
      </c>
      <c r="B164" s="19">
        <v>879</v>
      </c>
      <c r="C164" s="19">
        <v>431</v>
      </c>
      <c r="D164" s="20">
        <v>0.49030000000000001</v>
      </c>
      <c r="E164" s="19">
        <v>282</v>
      </c>
      <c r="F164" s="19">
        <v>0</v>
      </c>
    </row>
    <row r="165" spans="1:6" s="14" customFormat="1">
      <c r="A165" s="18" t="s">
        <v>152</v>
      </c>
      <c r="B165" s="19">
        <v>1414</v>
      </c>
      <c r="C165" s="19">
        <v>493</v>
      </c>
      <c r="D165" s="20">
        <v>0.34870000000000001</v>
      </c>
      <c r="E165" s="19">
        <v>342</v>
      </c>
      <c r="F165" s="19">
        <v>0</v>
      </c>
    </row>
    <row r="166" spans="1:6" s="14" customFormat="1">
      <c r="A166" s="18" t="s">
        <v>153</v>
      </c>
      <c r="B166" s="19">
        <v>706</v>
      </c>
      <c r="C166" s="19">
        <v>270</v>
      </c>
      <c r="D166" s="20">
        <v>0.38240000000000002</v>
      </c>
      <c r="E166" s="19">
        <v>187</v>
      </c>
      <c r="F166" s="19">
        <v>0</v>
      </c>
    </row>
    <row r="167" spans="1:6" s="14" customFormat="1">
      <c r="A167" s="18" t="s">
        <v>154</v>
      </c>
      <c r="B167" s="19">
        <v>873</v>
      </c>
      <c r="C167" s="19">
        <v>379</v>
      </c>
      <c r="D167" s="20">
        <v>0.43409999999999999</v>
      </c>
      <c r="E167" s="19">
        <v>266</v>
      </c>
      <c r="F167" s="19">
        <v>0</v>
      </c>
    </row>
    <row r="168" spans="1:6" s="14" customFormat="1">
      <c r="A168" s="18" t="s">
        <v>155</v>
      </c>
      <c r="B168" s="19">
        <v>504</v>
      </c>
      <c r="C168" s="19">
        <v>232</v>
      </c>
      <c r="D168" s="20">
        <v>0.46029999999999999</v>
      </c>
      <c r="E168" s="19">
        <v>148</v>
      </c>
      <c r="F168" s="19">
        <v>0</v>
      </c>
    </row>
    <row r="169" spans="1:6" s="14" customFormat="1">
      <c r="A169" s="18" t="s">
        <v>156</v>
      </c>
      <c r="B169" s="19">
        <v>855</v>
      </c>
      <c r="C169" s="19">
        <v>315</v>
      </c>
      <c r="D169" s="20">
        <v>0.36840000000000001</v>
      </c>
      <c r="E169" s="19">
        <v>196</v>
      </c>
      <c r="F169" s="19">
        <v>0</v>
      </c>
    </row>
    <row r="170" spans="1:6" s="14" customFormat="1">
      <c r="A170" s="18" t="s">
        <v>42</v>
      </c>
      <c r="B170" s="19">
        <v>432</v>
      </c>
      <c r="C170" s="19">
        <v>67</v>
      </c>
      <c r="D170" s="20">
        <v>0.15509999999999999</v>
      </c>
      <c r="E170" s="19">
        <v>44</v>
      </c>
      <c r="F170" s="19">
        <v>0</v>
      </c>
    </row>
    <row r="171" spans="1:6" s="14" customFormat="1">
      <c r="A171" s="18" t="s">
        <v>157</v>
      </c>
      <c r="B171" s="19">
        <v>995</v>
      </c>
      <c r="C171" s="19">
        <v>340</v>
      </c>
      <c r="D171" s="20">
        <v>0.3417</v>
      </c>
      <c r="E171" s="19">
        <v>221</v>
      </c>
      <c r="F171" s="19">
        <v>0</v>
      </c>
    </row>
    <row r="172" spans="1:6" s="14" customFormat="1">
      <c r="A172" s="18" t="s">
        <v>158</v>
      </c>
      <c r="B172" s="19">
        <v>828</v>
      </c>
      <c r="C172" s="19">
        <v>329</v>
      </c>
      <c r="D172" s="20">
        <v>0.39729999999999999</v>
      </c>
      <c r="E172" s="19">
        <v>226</v>
      </c>
      <c r="F172" s="19">
        <v>0</v>
      </c>
    </row>
    <row r="173" spans="1:6" s="14" customFormat="1">
      <c r="A173" s="18" t="s">
        <v>43</v>
      </c>
      <c r="B173" s="19">
        <v>956</v>
      </c>
      <c r="C173" s="19">
        <v>217</v>
      </c>
      <c r="D173" s="20">
        <v>0.22700000000000001</v>
      </c>
      <c r="E173" s="19">
        <v>121</v>
      </c>
      <c r="F173" s="19">
        <v>0</v>
      </c>
    </row>
    <row r="174" spans="1:6" s="14" customFormat="1">
      <c r="A174" s="18" t="s">
        <v>44</v>
      </c>
      <c r="B174" s="19">
        <v>826</v>
      </c>
      <c r="C174" s="19">
        <v>253</v>
      </c>
      <c r="D174" s="20">
        <v>0.30630000000000002</v>
      </c>
      <c r="E174" s="19">
        <v>184</v>
      </c>
      <c r="F174" s="19">
        <v>1</v>
      </c>
    </row>
    <row r="175" spans="1:6" s="14" customFormat="1">
      <c r="A175" s="18" t="s">
        <v>159</v>
      </c>
      <c r="B175" s="19">
        <v>717</v>
      </c>
      <c r="C175" s="19">
        <v>215</v>
      </c>
      <c r="D175" s="20">
        <v>0.2999</v>
      </c>
      <c r="E175" s="19">
        <v>142</v>
      </c>
      <c r="F175" s="19">
        <v>0</v>
      </c>
    </row>
    <row r="176" spans="1:6" s="14" customFormat="1">
      <c r="A176" s="18" t="s">
        <v>160</v>
      </c>
      <c r="B176" s="19">
        <v>812</v>
      </c>
      <c r="C176" s="19">
        <v>297</v>
      </c>
      <c r="D176" s="20">
        <v>0.36580000000000001</v>
      </c>
      <c r="E176" s="19">
        <v>209</v>
      </c>
      <c r="F176" s="19">
        <v>0</v>
      </c>
    </row>
    <row r="177" spans="1:6" s="14" customFormat="1">
      <c r="A177" s="18" t="s">
        <v>45</v>
      </c>
      <c r="B177" s="19">
        <v>1747</v>
      </c>
      <c r="C177" s="19">
        <v>284</v>
      </c>
      <c r="D177" s="20">
        <v>0.16259999999999999</v>
      </c>
      <c r="E177" s="19">
        <v>208</v>
      </c>
      <c r="F177" s="19">
        <v>1</v>
      </c>
    </row>
    <row r="178" spans="1:6" s="14" customFormat="1">
      <c r="A178" s="18" t="s">
        <v>161</v>
      </c>
      <c r="B178" s="19">
        <v>1017</v>
      </c>
      <c r="C178" s="19">
        <v>404</v>
      </c>
      <c r="D178" s="20">
        <v>0.3972</v>
      </c>
      <c r="E178" s="19">
        <v>282</v>
      </c>
      <c r="F178" s="19">
        <v>0</v>
      </c>
    </row>
    <row r="179" spans="1:6" s="14" customFormat="1">
      <c r="A179" s="18" t="s">
        <v>162</v>
      </c>
      <c r="B179" s="19">
        <v>1016</v>
      </c>
      <c r="C179" s="19">
        <v>407</v>
      </c>
      <c r="D179" s="20">
        <v>0.40060000000000001</v>
      </c>
      <c r="E179" s="19">
        <v>297</v>
      </c>
      <c r="F179" s="19">
        <v>0</v>
      </c>
    </row>
    <row r="180" spans="1:6" s="14" customFormat="1">
      <c r="A180" s="18" t="s">
        <v>163</v>
      </c>
      <c r="B180" s="19">
        <v>1297</v>
      </c>
      <c r="C180" s="19">
        <v>392</v>
      </c>
      <c r="D180" s="20">
        <v>0.30220000000000002</v>
      </c>
      <c r="E180" s="19">
        <v>272</v>
      </c>
      <c r="F180" s="19">
        <v>0</v>
      </c>
    </row>
    <row r="181" spans="1:6" s="14" customFormat="1">
      <c r="A181" s="18" t="s">
        <v>164</v>
      </c>
      <c r="B181" s="19">
        <v>2008</v>
      </c>
      <c r="C181" s="19">
        <v>641</v>
      </c>
      <c r="D181" s="20">
        <v>0.31919999999999998</v>
      </c>
      <c r="E181" s="19">
        <v>453</v>
      </c>
      <c r="F181" s="19">
        <v>0</v>
      </c>
    </row>
    <row r="182" spans="1:6" s="22" customFormat="1" ht="34.5" customHeight="1">
      <c r="A182" s="25" t="s">
        <v>50</v>
      </c>
      <c r="B182" s="23">
        <f>SUM(B161:B181)</f>
        <v>20343</v>
      </c>
      <c r="C182" s="23">
        <f>SUM(C161:C181)</f>
        <v>7077</v>
      </c>
      <c r="D182" s="24">
        <f>C182/B182</f>
        <v>0.34788379295089222</v>
      </c>
      <c r="E182" s="23">
        <f>SUM(E161:E181)</f>
        <v>4805</v>
      </c>
      <c r="F182" s="23">
        <f>SUM(F161:F181)</f>
        <v>5</v>
      </c>
    </row>
    <row r="183" spans="1:6" s="14" customFormat="1">
      <c r="A183" s="18" t="s">
        <v>355</v>
      </c>
      <c r="B183" s="19">
        <v>1705</v>
      </c>
      <c r="C183" s="19">
        <v>403</v>
      </c>
      <c r="D183" s="20">
        <v>0.2364</v>
      </c>
      <c r="E183" s="19">
        <v>277</v>
      </c>
      <c r="F183" s="19">
        <v>0</v>
      </c>
    </row>
    <row r="184" spans="1:6" s="14" customFormat="1">
      <c r="A184" s="18" t="s">
        <v>356</v>
      </c>
      <c r="B184" s="19">
        <v>2154</v>
      </c>
      <c r="C184" s="19">
        <v>262</v>
      </c>
      <c r="D184" s="20">
        <v>0.1216</v>
      </c>
      <c r="E184" s="19">
        <v>185</v>
      </c>
      <c r="F184" s="19">
        <v>0</v>
      </c>
    </row>
    <row r="185" spans="1:6" s="14" customFormat="1">
      <c r="A185" s="18" t="s">
        <v>357</v>
      </c>
      <c r="B185" s="19">
        <v>2014</v>
      </c>
      <c r="C185" s="19">
        <v>406</v>
      </c>
      <c r="D185" s="20">
        <v>0.2016</v>
      </c>
      <c r="E185" s="19">
        <v>266</v>
      </c>
      <c r="F185" s="19">
        <v>0</v>
      </c>
    </row>
    <row r="186" spans="1:6" s="22" customFormat="1" ht="34.5" customHeight="1">
      <c r="A186" s="25" t="s">
        <v>361</v>
      </c>
      <c r="B186" s="23">
        <f>SUM(B183:B185)</f>
        <v>5873</v>
      </c>
      <c r="C186" s="23">
        <f>SUM(C183:C185)</f>
        <v>1071</v>
      </c>
      <c r="D186" s="24">
        <f>C186/B186</f>
        <v>0.18235995232419547</v>
      </c>
      <c r="E186" s="23">
        <f>SUM(E183:E185)</f>
        <v>728</v>
      </c>
      <c r="F186" s="23">
        <f>SUM(F183:F185)</f>
        <v>0</v>
      </c>
    </row>
    <row r="187" spans="1:6" s="14" customFormat="1">
      <c r="A187" s="18" t="s">
        <v>392</v>
      </c>
      <c r="B187" s="19">
        <v>915</v>
      </c>
      <c r="C187" s="19">
        <v>148</v>
      </c>
      <c r="D187" s="20">
        <v>0.16170000000000001</v>
      </c>
      <c r="E187" s="19">
        <v>106</v>
      </c>
      <c r="F187" s="19">
        <v>0</v>
      </c>
    </row>
    <row r="188" spans="1:6" s="22" customFormat="1" ht="34.5" customHeight="1">
      <c r="A188" s="25" t="s">
        <v>395</v>
      </c>
      <c r="B188" s="23">
        <f>SUM(B187:B187)</f>
        <v>915</v>
      </c>
      <c r="C188" s="23">
        <f>SUM(C187:C187)</f>
        <v>148</v>
      </c>
      <c r="D188" s="24">
        <f>C188/B188</f>
        <v>0.16174863387978142</v>
      </c>
      <c r="E188" s="23">
        <f>SUM(E187:E187)</f>
        <v>106</v>
      </c>
      <c r="F188" s="23">
        <f>SUM(F187:F187)</f>
        <v>0</v>
      </c>
    </row>
    <row r="189" spans="1:6" s="14" customFormat="1">
      <c r="A189" s="18" t="s">
        <v>131</v>
      </c>
      <c r="B189" s="19">
        <v>1668</v>
      </c>
      <c r="C189" s="19">
        <v>275</v>
      </c>
      <c r="D189" s="20">
        <v>0.16489999999999999</v>
      </c>
      <c r="E189" s="19">
        <v>176</v>
      </c>
      <c r="F189" s="19">
        <v>0</v>
      </c>
    </row>
    <row r="190" spans="1:6" s="14" customFormat="1">
      <c r="A190" s="18" t="s">
        <v>132</v>
      </c>
      <c r="B190" s="19">
        <v>2422</v>
      </c>
      <c r="C190" s="19">
        <v>340</v>
      </c>
      <c r="D190" s="20">
        <v>0.1404</v>
      </c>
      <c r="E190" s="19">
        <v>227</v>
      </c>
      <c r="F190" s="19">
        <v>0</v>
      </c>
    </row>
    <row r="191" spans="1:6" s="14" customFormat="1">
      <c r="A191" s="18" t="s">
        <v>133</v>
      </c>
      <c r="B191" s="19">
        <v>1475</v>
      </c>
      <c r="C191" s="19">
        <v>225</v>
      </c>
      <c r="D191" s="20">
        <v>0.1525</v>
      </c>
      <c r="E191" s="19">
        <v>146</v>
      </c>
      <c r="F191" s="19">
        <v>0</v>
      </c>
    </row>
    <row r="192" spans="1:6" s="22" customFormat="1" ht="34.5" customHeight="1">
      <c r="A192" s="25" t="s">
        <v>146</v>
      </c>
      <c r="B192" s="23">
        <f>SUM(B189:B191)</f>
        <v>5565</v>
      </c>
      <c r="C192" s="23">
        <f>SUM(C189:C191)</f>
        <v>840</v>
      </c>
      <c r="D192" s="24">
        <f>C192/B192</f>
        <v>0.15094339622641509</v>
      </c>
      <c r="E192" s="23">
        <f>SUM(E189:E191)</f>
        <v>549</v>
      </c>
      <c r="F192" s="23">
        <f>SUM(F189:F191)</f>
        <v>0</v>
      </c>
    </row>
    <row r="193" spans="1:6" s="14" customFormat="1">
      <c r="A193" s="18" t="s">
        <v>316</v>
      </c>
      <c r="B193" s="19">
        <v>2078</v>
      </c>
      <c r="C193" s="19">
        <v>259</v>
      </c>
      <c r="D193" s="20">
        <v>0.1246</v>
      </c>
      <c r="E193" s="19">
        <v>166</v>
      </c>
      <c r="F193" s="19">
        <v>0</v>
      </c>
    </row>
    <row r="194" spans="1:6" s="14" customFormat="1">
      <c r="A194" s="18" t="s">
        <v>134</v>
      </c>
      <c r="B194" s="19">
        <v>4812</v>
      </c>
      <c r="C194" s="19">
        <v>687</v>
      </c>
      <c r="D194" s="20">
        <v>0.14280000000000001</v>
      </c>
      <c r="E194" s="19">
        <v>476</v>
      </c>
      <c r="F194" s="19">
        <v>0</v>
      </c>
    </row>
    <row r="195" spans="1:6" s="14" customFormat="1">
      <c r="A195" s="18" t="s">
        <v>346</v>
      </c>
      <c r="B195" s="19">
        <v>1959</v>
      </c>
      <c r="C195" s="19">
        <v>139</v>
      </c>
      <c r="D195" s="20">
        <v>7.0999999999999994E-2</v>
      </c>
      <c r="E195" s="19">
        <v>97</v>
      </c>
      <c r="F195" s="19">
        <v>2</v>
      </c>
    </row>
    <row r="196" spans="1:6" s="14" customFormat="1">
      <c r="A196" s="18" t="s">
        <v>347</v>
      </c>
      <c r="B196" s="19">
        <v>885</v>
      </c>
      <c r="C196" s="19">
        <v>108</v>
      </c>
      <c r="D196" s="20">
        <v>0.122</v>
      </c>
      <c r="E196" s="19">
        <v>69</v>
      </c>
      <c r="F196" s="19">
        <v>0</v>
      </c>
    </row>
    <row r="197" spans="1:6" s="14" customFormat="1">
      <c r="A197" s="18" t="s">
        <v>697</v>
      </c>
      <c r="B197" s="19">
        <v>359</v>
      </c>
      <c r="C197" s="19">
        <v>65</v>
      </c>
      <c r="D197" s="20">
        <v>0.18110000000000001</v>
      </c>
      <c r="E197" s="19">
        <v>40</v>
      </c>
      <c r="F197" s="19">
        <v>0</v>
      </c>
    </row>
    <row r="198" spans="1:6" s="22" customFormat="1" ht="34.5" customHeight="1">
      <c r="A198" s="25" t="s">
        <v>147</v>
      </c>
      <c r="B198" s="23">
        <f>SUM(B193:B197)</f>
        <v>10093</v>
      </c>
      <c r="C198" s="23">
        <f>SUM(C193:C197)</f>
        <v>1258</v>
      </c>
      <c r="D198" s="24">
        <f>C198/B198</f>
        <v>0.12464084018626771</v>
      </c>
      <c r="E198" s="23">
        <f>SUM(E193:E197)</f>
        <v>848</v>
      </c>
      <c r="F198" s="23">
        <f>SUM(F193:F197)</f>
        <v>2</v>
      </c>
    </row>
    <row r="199" spans="1:6" s="14" customFormat="1">
      <c r="A199" s="18" t="s">
        <v>185</v>
      </c>
      <c r="B199" s="19">
        <v>814</v>
      </c>
      <c r="C199" s="19">
        <v>190</v>
      </c>
      <c r="D199" s="20">
        <v>0.2334</v>
      </c>
      <c r="E199" s="19">
        <v>122</v>
      </c>
      <c r="F199" s="19">
        <v>0</v>
      </c>
    </row>
    <row r="200" spans="1:6" s="14" customFormat="1">
      <c r="A200" s="18" t="s">
        <v>186</v>
      </c>
      <c r="B200" s="19">
        <v>925</v>
      </c>
      <c r="C200" s="19">
        <v>109</v>
      </c>
      <c r="D200" s="20">
        <v>0.1178</v>
      </c>
      <c r="E200" s="19">
        <v>79</v>
      </c>
      <c r="F200" s="19">
        <v>0</v>
      </c>
    </row>
    <row r="201" spans="1:6" s="14" customFormat="1">
      <c r="A201" s="18" t="s">
        <v>187</v>
      </c>
      <c r="B201" s="19">
        <v>1232</v>
      </c>
      <c r="C201" s="19">
        <v>133</v>
      </c>
      <c r="D201" s="20">
        <v>0.108</v>
      </c>
      <c r="E201" s="19">
        <v>97</v>
      </c>
      <c r="F201" s="19">
        <v>0</v>
      </c>
    </row>
    <row r="202" spans="1:6" s="14" customFormat="1">
      <c r="A202" s="18" t="s">
        <v>188</v>
      </c>
      <c r="B202" s="19">
        <v>478</v>
      </c>
      <c r="C202" s="19">
        <v>85</v>
      </c>
      <c r="D202" s="20">
        <v>0.17780000000000001</v>
      </c>
      <c r="E202" s="19">
        <v>49</v>
      </c>
      <c r="F202" s="19">
        <v>0</v>
      </c>
    </row>
    <row r="203" spans="1:6" s="14" customFormat="1">
      <c r="A203" s="18" t="s">
        <v>189</v>
      </c>
      <c r="B203" s="19">
        <v>988</v>
      </c>
      <c r="C203" s="19">
        <v>165</v>
      </c>
      <c r="D203" s="20">
        <v>0.16700000000000001</v>
      </c>
      <c r="E203" s="19">
        <v>107</v>
      </c>
      <c r="F203" s="19">
        <v>2</v>
      </c>
    </row>
    <row r="204" spans="1:6" s="14" customFormat="1">
      <c r="A204" s="18" t="s">
        <v>190</v>
      </c>
      <c r="B204" s="19">
        <v>1001</v>
      </c>
      <c r="C204" s="19">
        <v>157</v>
      </c>
      <c r="D204" s="20">
        <v>0.15679999999999999</v>
      </c>
      <c r="E204" s="19">
        <v>106</v>
      </c>
      <c r="F204" s="19">
        <v>0</v>
      </c>
    </row>
    <row r="205" spans="1:6" s="14" customFormat="1">
      <c r="A205" s="18" t="s">
        <v>191</v>
      </c>
      <c r="B205" s="19">
        <v>1123</v>
      </c>
      <c r="C205" s="19">
        <v>250</v>
      </c>
      <c r="D205" s="20">
        <v>0.22259999999999999</v>
      </c>
      <c r="E205" s="19">
        <v>152</v>
      </c>
      <c r="F205" s="19">
        <v>0</v>
      </c>
    </row>
    <row r="206" spans="1:6" s="14" customFormat="1">
      <c r="A206" s="18" t="s">
        <v>192</v>
      </c>
      <c r="B206" s="19">
        <v>1187</v>
      </c>
      <c r="C206" s="19">
        <v>237</v>
      </c>
      <c r="D206" s="20">
        <v>0.19969999999999999</v>
      </c>
      <c r="E206" s="19">
        <v>150</v>
      </c>
      <c r="F206" s="19">
        <v>0</v>
      </c>
    </row>
    <row r="207" spans="1:6" s="14" customFormat="1">
      <c r="A207" s="18" t="s">
        <v>193</v>
      </c>
      <c r="B207" s="19">
        <v>739</v>
      </c>
      <c r="C207" s="19">
        <v>125</v>
      </c>
      <c r="D207" s="20">
        <v>0.1691</v>
      </c>
      <c r="E207" s="19">
        <v>80</v>
      </c>
      <c r="F207" s="19">
        <v>0</v>
      </c>
    </row>
    <row r="208" spans="1:6" s="14" customFormat="1">
      <c r="A208" s="18" t="s">
        <v>194</v>
      </c>
      <c r="B208" s="19">
        <v>812</v>
      </c>
      <c r="C208" s="19">
        <v>120</v>
      </c>
      <c r="D208" s="20">
        <v>0.14779999999999999</v>
      </c>
      <c r="E208" s="19">
        <v>72</v>
      </c>
      <c r="F208" s="19">
        <v>0</v>
      </c>
    </row>
    <row r="209" spans="1:6" s="14" customFormat="1">
      <c r="A209" s="18" t="s">
        <v>510</v>
      </c>
      <c r="B209" s="19">
        <v>1052</v>
      </c>
      <c r="C209" s="19">
        <v>135</v>
      </c>
      <c r="D209" s="20">
        <v>0.1283</v>
      </c>
      <c r="E209" s="19">
        <v>82</v>
      </c>
      <c r="F209" s="19">
        <v>0</v>
      </c>
    </row>
    <row r="210" spans="1:6" s="14" customFormat="1">
      <c r="A210" s="18" t="s">
        <v>478</v>
      </c>
      <c r="B210" s="19">
        <v>1125</v>
      </c>
      <c r="C210" s="19">
        <v>83</v>
      </c>
      <c r="D210" s="20">
        <v>7.3800000000000004E-2</v>
      </c>
      <c r="E210" s="19">
        <v>57</v>
      </c>
      <c r="F210" s="19">
        <v>0</v>
      </c>
    </row>
    <row r="211" spans="1:6" s="14" customFormat="1">
      <c r="A211" s="18" t="s">
        <v>195</v>
      </c>
      <c r="B211" s="19">
        <v>424</v>
      </c>
      <c r="C211" s="19">
        <v>49</v>
      </c>
      <c r="D211" s="20">
        <v>0.11559999999999999</v>
      </c>
      <c r="E211" s="19">
        <v>31</v>
      </c>
      <c r="F211" s="19">
        <v>0</v>
      </c>
    </row>
    <row r="212" spans="1:6" s="14" customFormat="1">
      <c r="A212" s="18" t="s">
        <v>196</v>
      </c>
      <c r="B212" s="19">
        <v>362</v>
      </c>
      <c r="C212" s="19">
        <v>67</v>
      </c>
      <c r="D212" s="20">
        <v>0.18509999999999999</v>
      </c>
      <c r="E212" s="19">
        <v>45</v>
      </c>
      <c r="F212" s="19">
        <v>1</v>
      </c>
    </row>
    <row r="213" spans="1:6" s="14" customFormat="1">
      <c r="A213" s="18" t="s">
        <v>197</v>
      </c>
      <c r="B213" s="19">
        <v>890</v>
      </c>
      <c r="C213" s="19">
        <v>90</v>
      </c>
      <c r="D213" s="20">
        <v>0.1011</v>
      </c>
      <c r="E213" s="19">
        <v>66</v>
      </c>
      <c r="F213" s="19">
        <v>0</v>
      </c>
    </row>
    <row r="214" spans="1:6" s="14" customFormat="1">
      <c r="A214" s="18" t="s">
        <v>198</v>
      </c>
      <c r="B214" s="19">
        <v>1260</v>
      </c>
      <c r="C214" s="19">
        <v>140</v>
      </c>
      <c r="D214" s="20">
        <v>0.1111</v>
      </c>
      <c r="E214" s="19">
        <v>102</v>
      </c>
      <c r="F214" s="19">
        <v>0</v>
      </c>
    </row>
    <row r="215" spans="1:6" s="14" customFormat="1">
      <c r="A215" s="18" t="s">
        <v>479</v>
      </c>
      <c r="B215" s="19">
        <v>934</v>
      </c>
      <c r="C215" s="19">
        <v>110</v>
      </c>
      <c r="D215" s="20">
        <v>0.1178</v>
      </c>
      <c r="E215" s="19">
        <v>82</v>
      </c>
      <c r="F215" s="19">
        <v>0</v>
      </c>
    </row>
    <row r="216" spans="1:6" s="14" customFormat="1">
      <c r="A216" s="18" t="s">
        <v>199</v>
      </c>
      <c r="B216" s="19">
        <v>1057</v>
      </c>
      <c r="C216" s="19">
        <v>178</v>
      </c>
      <c r="D216" s="20">
        <v>0.16839999999999999</v>
      </c>
      <c r="E216" s="19">
        <v>116</v>
      </c>
      <c r="F216" s="19">
        <v>0</v>
      </c>
    </row>
    <row r="217" spans="1:6" s="14" customFormat="1">
      <c r="A217" s="18" t="s">
        <v>200</v>
      </c>
      <c r="B217" s="19">
        <v>749</v>
      </c>
      <c r="C217" s="19">
        <v>64</v>
      </c>
      <c r="D217" s="20">
        <v>8.5400000000000004E-2</v>
      </c>
      <c r="E217" s="19">
        <v>44</v>
      </c>
      <c r="F217" s="19">
        <v>1</v>
      </c>
    </row>
    <row r="218" spans="1:6" s="14" customFormat="1">
      <c r="A218" s="18" t="s">
        <v>201</v>
      </c>
      <c r="B218" s="19">
        <v>947</v>
      </c>
      <c r="C218" s="19">
        <v>58</v>
      </c>
      <c r="D218" s="20">
        <v>6.1199999999999997E-2</v>
      </c>
      <c r="E218" s="19">
        <v>40</v>
      </c>
      <c r="F218" s="19">
        <v>0</v>
      </c>
    </row>
    <row r="219" spans="1:6" s="14" customFormat="1">
      <c r="A219" s="18" t="s">
        <v>202</v>
      </c>
      <c r="B219" s="19">
        <v>1794</v>
      </c>
      <c r="C219" s="19">
        <v>239</v>
      </c>
      <c r="D219" s="20">
        <v>0.13320000000000001</v>
      </c>
      <c r="E219" s="19">
        <v>172</v>
      </c>
      <c r="F219" s="19">
        <v>0</v>
      </c>
    </row>
    <row r="220" spans="1:6" s="14" customFormat="1">
      <c r="A220" s="18" t="s">
        <v>203</v>
      </c>
      <c r="B220" s="19">
        <v>1067</v>
      </c>
      <c r="C220" s="19">
        <v>150</v>
      </c>
      <c r="D220" s="20">
        <v>0.1406</v>
      </c>
      <c r="E220" s="19">
        <v>108</v>
      </c>
      <c r="F220" s="19">
        <v>0</v>
      </c>
    </row>
    <row r="221" spans="1:6" s="14" customFormat="1">
      <c r="A221" s="18" t="s">
        <v>204</v>
      </c>
      <c r="B221" s="19">
        <v>513</v>
      </c>
      <c r="C221" s="19">
        <v>58</v>
      </c>
      <c r="D221" s="20">
        <v>0.11310000000000001</v>
      </c>
      <c r="E221" s="19">
        <v>41</v>
      </c>
      <c r="F221" s="19">
        <v>0</v>
      </c>
    </row>
    <row r="222" spans="1:6" s="14" customFormat="1">
      <c r="A222" s="18" t="s">
        <v>480</v>
      </c>
      <c r="B222" s="19">
        <v>2076</v>
      </c>
      <c r="C222" s="19">
        <v>238</v>
      </c>
      <c r="D222" s="20">
        <v>0.11459999999999999</v>
      </c>
      <c r="E222" s="19">
        <v>159</v>
      </c>
      <c r="F222" s="19">
        <v>0</v>
      </c>
    </row>
    <row r="223" spans="1:6" s="14" customFormat="1">
      <c r="A223" s="18" t="s">
        <v>205</v>
      </c>
      <c r="B223" s="19">
        <v>1082</v>
      </c>
      <c r="C223" s="19">
        <v>99</v>
      </c>
      <c r="D223" s="20">
        <v>9.1499999999999998E-2</v>
      </c>
      <c r="E223" s="19">
        <v>70</v>
      </c>
      <c r="F223" s="19">
        <v>0</v>
      </c>
    </row>
    <row r="224" spans="1:6" s="14" customFormat="1">
      <c r="A224" s="18" t="s">
        <v>206</v>
      </c>
      <c r="B224" s="19">
        <v>1267</v>
      </c>
      <c r="C224" s="19">
        <v>177</v>
      </c>
      <c r="D224" s="20">
        <v>0.13969999999999999</v>
      </c>
      <c r="E224" s="19">
        <v>117</v>
      </c>
      <c r="F224" s="19">
        <v>0</v>
      </c>
    </row>
    <row r="225" spans="1:6" s="14" customFormat="1">
      <c r="A225" s="18" t="s">
        <v>207</v>
      </c>
      <c r="B225" s="19">
        <v>1290</v>
      </c>
      <c r="C225" s="19">
        <v>177</v>
      </c>
      <c r="D225" s="20">
        <v>0.13719999999999999</v>
      </c>
      <c r="E225" s="19">
        <v>118</v>
      </c>
      <c r="F225" s="19">
        <v>0</v>
      </c>
    </row>
    <row r="226" spans="1:6" s="14" customFormat="1">
      <c r="A226" s="18" t="s">
        <v>208</v>
      </c>
      <c r="B226" s="19">
        <v>992</v>
      </c>
      <c r="C226" s="19">
        <v>155</v>
      </c>
      <c r="D226" s="20">
        <v>0.15629999999999999</v>
      </c>
      <c r="E226" s="19">
        <v>105</v>
      </c>
      <c r="F226" s="19">
        <v>2</v>
      </c>
    </row>
    <row r="227" spans="1:6" s="14" customFormat="1">
      <c r="A227" s="18" t="s">
        <v>481</v>
      </c>
      <c r="B227" s="19">
        <v>1448</v>
      </c>
      <c r="C227" s="19">
        <v>167</v>
      </c>
      <c r="D227" s="20">
        <v>0.1153</v>
      </c>
      <c r="E227" s="19">
        <v>127</v>
      </c>
      <c r="F227" s="19">
        <v>1</v>
      </c>
    </row>
    <row r="228" spans="1:6" s="14" customFormat="1">
      <c r="A228" s="18" t="s">
        <v>718</v>
      </c>
      <c r="B228" s="19">
        <v>1085</v>
      </c>
      <c r="C228" s="19">
        <v>164</v>
      </c>
      <c r="D228" s="20">
        <v>0.1512</v>
      </c>
      <c r="E228" s="19">
        <v>118</v>
      </c>
      <c r="F228" s="19">
        <v>0</v>
      </c>
    </row>
    <row r="229" spans="1:6" s="14" customFormat="1">
      <c r="A229" s="18" t="s">
        <v>209</v>
      </c>
      <c r="B229" s="19">
        <v>1461</v>
      </c>
      <c r="C229" s="19">
        <v>149</v>
      </c>
      <c r="D229" s="20">
        <v>0.10199999999999999</v>
      </c>
      <c r="E229" s="19">
        <v>100</v>
      </c>
      <c r="F229" s="19">
        <v>0</v>
      </c>
    </row>
    <row r="230" spans="1:6" s="14" customFormat="1">
      <c r="A230" s="18" t="s">
        <v>210</v>
      </c>
      <c r="B230" s="19">
        <v>865</v>
      </c>
      <c r="C230" s="19">
        <v>78</v>
      </c>
      <c r="D230" s="20">
        <v>9.0200000000000002E-2</v>
      </c>
      <c r="E230" s="19">
        <v>57</v>
      </c>
      <c r="F230" s="19">
        <v>0</v>
      </c>
    </row>
    <row r="231" spans="1:6" s="14" customFormat="1">
      <c r="A231" s="18" t="s">
        <v>482</v>
      </c>
      <c r="B231" s="19">
        <v>944</v>
      </c>
      <c r="C231" s="19">
        <v>106</v>
      </c>
      <c r="D231" s="20">
        <v>0.1123</v>
      </c>
      <c r="E231" s="19">
        <v>70</v>
      </c>
      <c r="F231" s="19">
        <v>0</v>
      </c>
    </row>
    <row r="232" spans="1:6" s="14" customFormat="1">
      <c r="A232" s="18" t="s">
        <v>211</v>
      </c>
      <c r="B232" s="19">
        <v>1205</v>
      </c>
      <c r="C232" s="19">
        <v>110</v>
      </c>
      <c r="D232" s="20">
        <v>9.1300000000000006E-2</v>
      </c>
      <c r="E232" s="19">
        <v>75</v>
      </c>
      <c r="F232" s="19">
        <v>0</v>
      </c>
    </row>
    <row r="233" spans="1:6" s="22" customFormat="1" ht="34.5" customHeight="1">
      <c r="A233" s="25" t="s">
        <v>214</v>
      </c>
      <c r="B233" s="23">
        <f>SUM(B199:B232)</f>
        <v>35188</v>
      </c>
      <c r="C233" s="23">
        <f>SUM(C199:C232)</f>
        <v>4612</v>
      </c>
      <c r="D233" s="24">
        <f>C233/B233</f>
        <v>0.13106740934409458</v>
      </c>
      <c r="E233" s="23">
        <f>SUM(E199:E232)</f>
        <v>3116</v>
      </c>
      <c r="F233" s="23">
        <f>SUM(F199:F232)</f>
        <v>7</v>
      </c>
    </row>
    <row r="234" spans="1:6" s="14" customFormat="1">
      <c r="A234" s="18" t="s">
        <v>493</v>
      </c>
      <c r="B234" s="19">
        <v>796</v>
      </c>
      <c r="C234" s="19">
        <v>124</v>
      </c>
      <c r="D234" s="20">
        <v>0.15579999999999999</v>
      </c>
      <c r="E234" s="19">
        <v>81</v>
      </c>
      <c r="F234" s="19">
        <v>0</v>
      </c>
    </row>
    <row r="235" spans="1:6" s="14" customFormat="1">
      <c r="A235" s="18" t="s">
        <v>11</v>
      </c>
      <c r="B235" s="19">
        <v>2234</v>
      </c>
      <c r="C235" s="19">
        <v>263</v>
      </c>
      <c r="D235" s="20">
        <v>0.1177</v>
      </c>
      <c r="E235" s="19">
        <v>199</v>
      </c>
      <c r="F235" s="19">
        <v>2</v>
      </c>
    </row>
    <row r="236" spans="1:6" s="14" customFormat="1">
      <c r="A236" s="18" t="s">
        <v>494</v>
      </c>
      <c r="B236" s="19">
        <v>993</v>
      </c>
      <c r="C236" s="19">
        <v>152</v>
      </c>
      <c r="D236" s="20">
        <v>0.15310000000000001</v>
      </c>
      <c r="E236" s="19">
        <v>122</v>
      </c>
      <c r="F236" s="19">
        <v>1</v>
      </c>
    </row>
    <row r="237" spans="1:6" s="14" customFormat="1">
      <c r="A237" s="18" t="s">
        <v>495</v>
      </c>
      <c r="B237" s="19">
        <v>1325</v>
      </c>
      <c r="C237" s="19">
        <v>167</v>
      </c>
      <c r="D237" s="20">
        <v>0.126</v>
      </c>
      <c r="E237" s="19">
        <v>132</v>
      </c>
      <c r="F237" s="19">
        <v>1</v>
      </c>
    </row>
    <row r="238" spans="1:6" s="14" customFormat="1">
      <c r="A238" s="18" t="s">
        <v>496</v>
      </c>
      <c r="B238" s="19">
        <v>2415</v>
      </c>
      <c r="C238" s="19">
        <v>290</v>
      </c>
      <c r="D238" s="20">
        <v>0.1201</v>
      </c>
      <c r="E238" s="19">
        <v>209</v>
      </c>
      <c r="F238" s="19">
        <v>0</v>
      </c>
    </row>
    <row r="239" spans="1:6" s="14" customFormat="1">
      <c r="A239" s="18" t="s">
        <v>444</v>
      </c>
      <c r="B239" s="19">
        <v>2340</v>
      </c>
      <c r="C239" s="19">
        <v>273</v>
      </c>
      <c r="D239" s="20">
        <v>0.1167</v>
      </c>
      <c r="E239" s="19">
        <v>185</v>
      </c>
      <c r="F239" s="19">
        <v>1</v>
      </c>
    </row>
    <row r="240" spans="1:6" s="22" customFormat="1" ht="34.5" customHeight="1">
      <c r="A240" s="25" t="s">
        <v>15</v>
      </c>
      <c r="B240" s="23">
        <f>SUM(B234:B239)</f>
        <v>10103</v>
      </c>
      <c r="C240" s="23">
        <f>SUM(C234:C239)</f>
        <v>1269</v>
      </c>
      <c r="D240" s="24">
        <f>C240/B240</f>
        <v>0.12560625556765317</v>
      </c>
      <c r="E240" s="23">
        <f>SUM(E234:E239)</f>
        <v>928</v>
      </c>
      <c r="F240" s="23">
        <f>SUM(F234:F239)</f>
        <v>5</v>
      </c>
    </row>
    <row r="241" spans="1:6" s="14" customFormat="1">
      <c r="A241" s="18" t="s">
        <v>409</v>
      </c>
      <c r="B241" s="19">
        <v>550</v>
      </c>
      <c r="C241" s="19">
        <v>82</v>
      </c>
      <c r="D241" s="20">
        <v>0.14910000000000001</v>
      </c>
      <c r="E241" s="19">
        <v>57</v>
      </c>
      <c r="F241" s="19">
        <v>0</v>
      </c>
    </row>
    <row r="242" spans="1:6" s="14" customFormat="1">
      <c r="A242" s="18" t="s">
        <v>505</v>
      </c>
      <c r="B242" s="19">
        <v>774</v>
      </c>
      <c r="C242" s="19">
        <v>189</v>
      </c>
      <c r="D242" s="20">
        <v>0.2442</v>
      </c>
      <c r="E242" s="19">
        <v>135</v>
      </c>
      <c r="F242" s="19">
        <v>0</v>
      </c>
    </row>
    <row r="243" spans="1:6" s="22" customFormat="1" ht="34.5" customHeight="1">
      <c r="A243" s="25" t="s">
        <v>412</v>
      </c>
      <c r="B243" s="23">
        <f>SUM(B241:B242)</f>
        <v>1324</v>
      </c>
      <c r="C243" s="23">
        <f>SUM(C241:C242)</f>
        <v>271</v>
      </c>
      <c r="D243" s="24">
        <f>C243/B243</f>
        <v>0.20468277945619334</v>
      </c>
      <c r="E243" s="23">
        <f>SUM(E241:E242)</f>
        <v>192</v>
      </c>
      <c r="F243" s="23">
        <f>SUM(F241:F242)</f>
        <v>0</v>
      </c>
    </row>
    <row r="244" spans="1:6" s="22" customFormat="1" ht="34.5" customHeight="1">
      <c r="A244" s="25" t="s">
        <v>16</v>
      </c>
      <c r="B244" s="23">
        <f>SUM(, B22, B44, B51, B53, B55, B66, B100, B160, B182, B186, B188, B192, B198, B233, B240, B243)</f>
        <v>239481</v>
      </c>
      <c r="C244" s="23">
        <f>SUM(, C22, C44, C51, C53, C55, C66, C100, C160, C182, C186, C188, C192, C198, C233, C240, C243)</f>
        <v>37585</v>
      </c>
      <c r="D244" s="24">
        <f>C244/B244</f>
        <v>0.15694355710891469</v>
      </c>
      <c r="E244" s="23">
        <f>SUM(, E22, E44, E51, E53, E55, E66, E100, E160, E182, E186, E188, E192, E198, E233, E240, E243)</f>
        <v>24978</v>
      </c>
      <c r="F244" s="23">
        <f>SUM(, F22, F44, F51, F53, F55, F66, F100, F160, F182, F186, F188, F192, F198, F233, F240, F243)</f>
        <v>62</v>
      </c>
    </row>
    <row r="245" spans="1:6" s="14" customFormat="1">
      <c r="A245" s="18" t="s">
        <v>17</v>
      </c>
      <c r="B245" s="18">
        <f>SUM(, B244)</f>
        <v>239481</v>
      </c>
      <c r="C245" s="18">
        <f>SUM(, C244)</f>
        <v>37585</v>
      </c>
      <c r="D245" s="26">
        <f>C245/B245</f>
        <v>0.15694355710891469</v>
      </c>
      <c r="E245" s="18">
        <f>SUM(, E244)</f>
        <v>24978</v>
      </c>
      <c r="F245" s="18">
        <f>SUM(, F244)</f>
        <v>62</v>
      </c>
    </row>
    <row r="246" spans="1:6" s="22" customFormat="1" ht="23.25">
      <c r="A246" s="25" t="s">
        <v>1151</v>
      </c>
      <c r="B246" s="25">
        <v>723</v>
      </c>
      <c r="C246" s="25">
        <v>63</v>
      </c>
      <c r="D246" s="37">
        <v>8.7099999999999997E-2</v>
      </c>
      <c r="E246" s="25">
        <v>36</v>
      </c>
      <c r="F246" s="25">
        <v>0</v>
      </c>
    </row>
    <row r="247" spans="1:6" s="22" customFormat="1" ht="23.25">
      <c r="A247" s="25" t="s">
        <v>1152</v>
      </c>
      <c r="B247" s="25">
        <v>21275</v>
      </c>
      <c r="C247" s="25">
        <v>1866</v>
      </c>
      <c r="D247" s="37">
        <v>8.77E-2</v>
      </c>
      <c r="E247" s="25">
        <v>1037</v>
      </c>
      <c r="F247" s="25">
        <v>0</v>
      </c>
    </row>
    <row r="248" spans="1:6" s="22" customFormat="1" ht="23.25">
      <c r="A248" s="25" t="s">
        <v>1150</v>
      </c>
      <c r="B248" s="25">
        <v>29323</v>
      </c>
      <c r="C248" s="25">
        <v>2306</v>
      </c>
      <c r="D248" s="37">
        <v>7.8600000000000003E-2</v>
      </c>
      <c r="E248" s="25">
        <v>2306</v>
      </c>
      <c r="F248" s="25">
        <v>0</v>
      </c>
    </row>
    <row r="249" spans="1:6" s="22" customFormat="1">
      <c r="A249" s="25" t="s">
        <v>1153</v>
      </c>
      <c r="B249" s="25">
        <v>49950</v>
      </c>
      <c r="C249" s="25">
        <v>4252</v>
      </c>
      <c r="D249" s="37">
        <v>8.5099999999999995E-2</v>
      </c>
      <c r="E249" s="25">
        <v>6562</v>
      </c>
      <c r="F249" s="25">
        <v>0</v>
      </c>
    </row>
    <row r="250" spans="1:6" s="22" customFormat="1" ht="23.25">
      <c r="A250" s="25" t="s">
        <v>1154</v>
      </c>
      <c r="B250" s="25">
        <v>54229</v>
      </c>
      <c r="C250" s="25">
        <v>9868</v>
      </c>
      <c r="D250" s="37">
        <v>0.182</v>
      </c>
      <c r="E250" s="25">
        <v>2893</v>
      </c>
      <c r="F250" s="25">
        <v>0</v>
      </c>
    </row>
    <row r="251" spans="1:6" s="22" customFormat="1" ht="15.75">
      <c r="A251" s="38" t="s">
        <v>1064</v>
      </c>
      <c r="B251" s="39">
        <f>SUM(B245:B250)</f>
        <v>394981</v>
      </c>
      <c r="C251" s="39">
        <f>SUM(C245:C250)</f>
        <v>55940</v>
      </c>
      <c r="D251" s="40">
        <v>0.1416</v>
      </c>
      <c r="E251" s="39">
        <f>SUM(E245:E250)</f>
        <v>37812</v>
      </c>
      <c r="F251" s="39">
        <f>SUM(F245:F250)</f>
        <v>62</v>
      </c>
    </row>
    <row r="252" spans="1:6" s="22" customFormat="1">
      <c r="A252" s="36" t="s">
        <v>1070</v>
      </c>
    </row>
    <row r="253" spans="1:6" s="22" customFormat="1">
      <c r="A253" s="23" t="s">
        <v>1071</v>
      </c>
      <c r="B253" s="23">
        <v>1080</v>
      </c>
      <c r="C253" s="23">
        <v>116</v>
      </c>
      <c r="D253" s="24">
        <v>0.1074</v>
      </c>
      <c r="E253" s="23">
        <v>75</v>
      </c>
      <c r="F253" s="23">
        <v>0</v>
      </c>
    </row>
    <row r="254" spans="1:6" s="22" customFormat="1">
      <c r="A254" s="23" t="s">
        <v>1072</v>
      </c>
      <c r="B254" s="23">
        <v>759</v>
      </c>
      <c r="C254" s="23">
        <v>138</v>
      </c>
      <c r="D254" s="24">
        <v>0.18179999999999999</v>
      </c>
      <c r="E254" s="23">
        <v>78</v>
      </c>
      <c r="F254" s="23">
        <v>0</v>
      </c>
    </row>
    <row r="255" spans="1:6" s="22" customFormat="1">
      <c r="A255" s="23" t="s">
        <v>1073</v>
      </c>
      <c r="B255" s="23">
        <v>1326</v>
      </c>
      <c r="C255" s="23">
        <v>277</v>
      </c>
      <c r="D255" s="24">
        <v>0.2089</v>
      </c>
      <c r="E255" s="23">
        <v>202</v>
      </c>
      <c r="F255" s="23">
        <v>0</v>
      </c>
    </row>
    <row r="256" spans="1:6" s="22" customFormat="1">
      <c r="A256" s="23" t="s">
        <v>1074</v>
      </c>
      <c r="B256" s="23">
        <v>655</v>
      </c>
      <c r="C256" s="23">
        <v>77</v>
      </c>
      <c r="D256" s="24">
        <v>0.1176</v>
      </c>
      <c r="E256" s="23">
        <v>54</v>
      </c>
      <c r="F256" s="23">
        <v>0</v>
      </c>
    </row>
    <row r="257" spans="1:6" s="22" customFormat="1">
      <c r="A257" s="23" t="s">
        <v>1075</v>
      </c>
      <c r="B257" s="23">
        <v>784</v>
      </c>
      <c r="C257" s="23">
        <v>160</v>
      </c>
      <c r="D257" s="24">
        <v>0.2041</v>
      </c>
      <c r="E257" s="23">
        <v>93</v>
      </c>
      <c r="F257" s="23">
        <v>0</v>
      </c>
    </row>
    <row r="258" spans="1:6" s="22" customFormat="1">
      <c r="A258" s="23" t="s">
        <v>1076</v>
      </c>
      <c r="B258" s="23">
        <v>665</v>
      </c>
      <c r="C258" s="23">
        <v>185</v>
      </c>
      <c r="D258" s="24">
        <v>0.2782</v>
      </c>
      <c r="E258" s="23">
        <v>111</v>
      </c>
      <c r="F258" s="23">
        <v>0</v>
      </c>
    </row>
    <row r="259" spans="1:6" s="22" customFormat="1">
      <c r="A259" s="23" t="s">
        <v>1077</v>
      </c>
      <c r="B259" s="23">
        <v>603</v>
      </c>
      <c r="C259" s="23">
        <v>97</v>
      </c>
      <c r="D259" s="24">
        <v>0.16089999999999999</v>
      </c>
      <c r="E259" s="23">
        <v>73</v>
      </c>
      <c r="F259" s="23">
        <v>0</v>
      </c>
    </row>
    <row r="260" spans="1:6" s="22" customFormat="1">
      <c r="A260" s="23" t="s">
        <v>1078</v>
      </c>
      <c r="B260" s="23">
        <v>717</v>
      </c>
      <c r="C260" s="23">
        <v>130</v>
      </c>
      <c r="D260" s="24">
        <v>0.18129999999999999</v>
      </c>
      <c r="E260" s="23">
        <v>79</v>
      </c>
      <c r="F260" s="23">
        <v>0</v>
      </c>
    </row>
    <row r="261" spans="1:6" s="22" customFormat="1">
      <c r="A261" s="23" t="s">
        <v>1079</v>
      </c>
      <c r="B261" s="23">
        <v>1587</v>
      </c>
      <c r="C261" s="23">
        <v>194</v>
      </c>
      <c r="D261" s="24">
        <v>0.1222</v>
      </c>
      <c r="E261" s="23">
        <v>132</v>
      </c>
      <c r="F261" s="23">
        <v>0</v>
      </c>
    </row>
    <row r="262" spans="1:6" s="22" customFormat="1">
      <c r="A262" s="23" t="s">
        <v>1080</v>
      </c>
      <c r="B262" s="23">
        <v>595</v>
      </c>
      <c r="C262" s="23">
        <v>61</v>
      </c>
      <c r="D262" s="24">
        <v>0.10249999999999999</v>
      </c>
      <c r="E262" s="23">
        <v>43</v>
      </c>
      <c r="F262" s="23">
        <v>0</v>
      </c>
    </row>
    <row r="263" spans="1:6" s="22" customFormat="1">
      <c r="A263" s="23" t="s">
        <v>1081</v>
      </c>
      <c r="B263" s="23">
        <v>813</v>
      </c>
      <c r="C263" s="23">
        <v>105</v>
      </c>
      <c r="D263" s="24">
        <v>0.12920000000000001</v>
      </c>
      <c r="E263" s="23">
        <v>68</v>
      </c>
      <c r="F263" s="23">
        <v>0</v>
      </c>
    </row>
    <row r="264" spans="1:6" s="22" customFormat="1">
      <c r="A264" s="23" t="s">
        <v>1082</v>
      </c>
      <c r="B264" s="23">
        <v>759</v>
      </c>
      <c r="C264" s="23">
        <v>65</v>
      </c>
      <c r="D264" s="24">
        <v>8.5599999999999996E-2</v>
      </c>
      <c r="E264" s="23">
        <v>46</v>
      </c>
      <c r="F264" s="23">
        <v>0</v>
      </c>
    </row>
    <row r="265" spans="1:6" s="22" customFormat="1">
      <c r="A265" s="23" t="s">
        <v>1083</v>
      </c>
      <c r="B265" s="23">
        <v>887</v>
      </c>
      <c r="C265" s="23">
        <v>92</v>
      </c>
      <c r="D265" s="24">
        <v>0.1037</v>
      </c>
      <c r="E265" s="23">
        <v>58</v>
      </c>
      <c r="F265" s="23">
        <v>0</v>
      </c>
    </row>
    <row r="266" spans="1:6" s="22" customFormat="1">
      <c r="A266" s="23" t="s">
        <v>1084</v>
      </c>
      <c r="B266" s="23">
        <v>885</v>
      </c>
      <c r="C266" s="23">
        <v>78</v>
      </c>
      <c r="D266" s="24">
        <v>8.8099999999999998E-2</v>
      </c>
      <c r="E266" s="23">
        <v>52</v>
      </c>
      <c r="F266" s="23">
        <v>0</v>
      </c>
    </row>
    <row r="267" spans="1:6" s="22" customFormat="1">
      <c r="A267" s="23" t="s">
        <v>1085</v>
      </c>
      <c r="B267" s="23">
        <v>914</v>
      </c>
      <c r="C267" s="23">
        <v>109</v>
      </c>
      <c r="D267" s="24">
        <v>0.1193</v>
      </c>
      <c r="E267" s="23">
        <v>75</v>
      </c>
      <c r="F267" s="23">
        <v>0</v>
      </c>
    </row>
    <row r="268" spans="1:6" s="22" customFormat="1">
      <c r="A268" s="23" t="s">
        <v>1086</v>
      </c>
      <c r="B268" s="23">
        <v>842</v>
      </c>
      <c r="C268" s="23">
        <v>110</v>
      </c>
      <c r="D268" s="24">
        <v>0.13059999999999999</v>
      </c>
      <c r="E268" s="23">
        <v>68</v>
      </c>
      <c r="F268" s="23">
        <v>0</v>
      </c>
    </row>
    <row r="269" spans="1:6" s="22" customFormat="1">
      <c r="A269" s="23" t="s">
        <v>1087</v>
      </c>
      <c r="B269" s="23">
        <v>758</v>
      </c>
      <c r="C269" s="23">
        <v>69</v>
      </c>
      <c r="D269" s="24">
        <v>9.0999999999999998E-2</v>
      </c>
      <c r="E269" s="23">
        <v>51</v>
      </c>
      <c r="F269" s="23">
        <v>0</v>
      </c>
    </row>
    <row r="270" spans="1:6" s="22" customFormat="1">
      <c r="A270" s="23" t="s">
        <v>1088</v>
      </c>
      <c r="B270" s="23">
        <v>815</v>
      </c>
      <c r="C270" s="23">
        <v>148</v>
      </c>
      <c r="D270" s="24">
        <v>0.18160000000000001</v>
      </c>
      <c r="E270" s="23">
        <v>115</v>
      </c>
      <c r="F270" s="23">
        <v>0</v>
      </c>
    </row>
    <row r="271" spans="1:6" s="22" customFormat="1">
      <c r="A271" s="23" t="s">
        <v>1089</v>
      </c>
      <c r="B271" s="23">
        <v>871</v>
      </c>
      <c r="C271" s="23">
        <v>99</v>
      </c>
      <c r="D271" s="24">
        <v>0.1137</v>
      </c>
      <c r="E271" s="23">
        <v>59</v>
      </c>
      <c r="F271" s="23">
        <v>0</v>
      </c>
    </row>
    <row r="272" spans="1:6" s="22" customFormat="1">
      <c r="A272" s="23" t="s">
        <v>1090</v>
      </c>
      <c r="B272" s="23">
        <v>847</v>
      </c>
      <c r="C272" s="23">
        <v>107</v>
      </c>
      <c r="D272" s="24">
        <v>0.1263</v>
      </c>
      <c r="E272" s="23">
        <v>79</v>
      </c>
      <c r="F272" s="23">
        <v>0</v>
      </c>
    </row>
    <row r="273" spans="1:6" s="22" customFormat="1">
      <c r="A273" s="23" t="s">
        <v>1091</v>
      </c>
      <c r="B273" s="23">
        <v>697</v>
      </c>
      <c r="C273" s="23">
        <v>62</v>
      </c>
      <c r="D273" s="24">
        <v>8.8999999999999996E-2</v>
      </c>
      <c r="E273" s="23">
        <v>37</v>
      </c>
      <c r="F273" s="23">
        <v>0</v>
      </c>
    </row>
    <row r="274" spans="1:6" s="22" customFormat="1">
      <c r="A274" s="23" t="s">
        <v>1092</v>
      </c>
      <c r="B274" s="23">
        <v>1298</v>
      </c>
      <c r="C274" s="23">
        <v>159</v>
      </c>
      <c r="D274" s="24">
        <v>0.1225</v>
      </c>
      <c r="E274" s="23">
        <v>106</v>
      </c>
      <c r="F274" s="23">
        <v>0</v>
      </c>
    </row>
    <row r="275" spans="1:6" s="22" customFormat="1">
      <c r="A275" s="23" t="s">
        <v>1093</v>
      </c>
      <c r="B275" s="23">
        <v>958</v>
      </c>
      <c r="C275" s="23">
        <v>138</v>
      </c>
      <c r="D275" s="24">
        <v>0.14410000000000001</v>
      </c>
      <c r="E275" s="23">
        <v>89</v>
      </c>
      <c r="F275" s="23">
        <v>0</v>
      </c>
    </row>
    <row r="276" spans="1:6" s="22" customFormat="1">
      <c r="A276" s="23" t="s">
        <v>1094</v>
      </c>
      <c r="B276" s="23">
        <v>558</v>
      </c>
      <c r="C276" s="23">
        <v>58</v>
      </c>
      <c r="D276" s="24">
        <v>0.10390000000000001</v>
      </c>
      <c r="E276" s="23">
        <v>40</v>
      </c>
      <c r="F276" s="23">
        <v>0</v>
      </c>
    </row>
    <row r="277" spans="1:6" s="22" customFormat="1">
      <c r="A277" s="23" t="s">
        <v>1095</v>
      </c>
      <c r="B277" s="23">
        <v>790</v>
      </c>
      <c r="C277" s="23">
        <v>105</v>
      </c>
      <c r="D277" s="24">
        <v>0.13289999999999999</v>
      </c>
      <c r="E277" s="23">
        <v>79</v>
      </c>
      <c r="F277" s="23">
        <v>0</v>
      </c>
    </row>
    <row r="278" spans="1:6" s="22" customFormat="1">
      <c r="A278" s="23" t="s">
        <v>1096</v>
      </c>
      <c r="B278" s="23">
        <v>876</v>
      </c>
      <c r="C278" s="23">
        <v>105</v>
      </c>
      <c r="D278" s="24">
        <v>0.11990000000000001</v>
      </c>
      <c r="E278" s="23">
        <v>76</v>
      </c>
      <c r="F278" s="23">
        <v>0</v>
      </c>
    </row>
    <row r="279" spans="1:6" s="22" customFormat="1">
      <c r="A279" s="23" t="s">
        <v>1097</v>
      </c>
      <c r="B279" s="23">
        <v>1004</v>
      </c>
      <c r="C279" s="23">
        <v>181</v>
      </c>
      <c r="D279" s="24">
        <v>0.18029999999999999</v>
      </c>
      <c r="E279" s="23">
        <v>134</v>
      </c>
      <c r="F279" s="23">
        <v>0</v>
      </c>
    </row>
    <row r="280" spans="1:6" s="22" customFormat="1">
      <c r="A280" s="23" t="s">
        <v>1098</v>
      </c>
      <c r="B280" s="23">
        <v>949</v>
      </c>
      <c r="C280" s="23">
        <v>180</v>
      </c>
      <c r="D280" s="24">
        <v>0.18970000000000001</v>
      </c>
      <c r="E280" s="23">
        <v>116</v>
      </c>
      <c r="F280" s="23">
        <v>0</v>
      </c>
    </row>
    <row r="281" spans="1:6" s="22" customFormat="1">
      <c r="A281" s="23" t="s">
        <v>1099</v>
      </c>
      <c r="B281" s="23">
        <v>737</v>
      </c>
      <c r="C281" s="23">
        <v>228</v>
      </c>
      <c r="D281" s="24">
        <v>0.30940000000000001</v>
      </c>
      <c r="E281" s="23">
        <v>131</v>
      </c>
      <c r="F281" s="23">
        <v>0</v>
      </c>
    </row>
    <row r="282" spans="1:6" s="22" customFormat="1">
      <c r="A282" s="23" t="s">
        <v>1100</v>
      </c>
      <c r="B282" s="23">
        <v>989</v>
      </c>
      <c r="C282" s="23">
        <v>268</v>
      </c>
      <c r="D282" s="24">
        <v>0.27100000000000002</v>
      </c>
      <c r="E282" s="23">
        <v>163</v>
      </c>
      <c r="F282" s="23">
        <v>0</v>
      </c>
    </row>
    <row r="283" spans="1:6" s="22" customFormat="1">
      <c r="A283" s="23" t="s">
        <v>1101</v>
      </c>
      <c r="B283" s="23">
        <v>844</v>
      </c>
      <c r="C283" s="23">
        <v>323</v>
      </c>
      <c r="D283" s="24">
        <v>0.38269999999999998</v>
      </c>
      <c r="E283" s="23">
        <v>203</v>
      </c>
      <c r="F283" s="23">
        <v>0</v>
      </c>
    </row>
    <row r="284" spans="1:6" s="22" customFormat="1">
      <c r="A284" s="23" t="s">
        <v>1102</v>
      </c>
      <c r="B284" s="23">
        <v>830</v>
      </c>
      <c r="C284" s="23">
        <v>113</v>
      </c>
      <c r="D284" s="24">
        <v>0.1361</v>
      </c>
      <c r="E284" s="23">
        <v>67</v>
      </c>
      <c r="F284" s="23">
        <v>0</v>
      </c>
    </row>
    <row r="285" spans="1:6" s="22" customFormat="1">
      <c r="A285" s="23" t="s">
        <v>1103</v>
      </c>
      <c r="B285" s="23">
        <v>898</v>
      </c>
      <c r="C285" s="23">
        <v>368</v>
      </c>
      <c r="D285" s="24">
        <v>0.4098</v>
      </c>
      <c r="E285" s="23">
        <v>228</v>
      </c>
      <c r="F285" s="23">
        <v>0</v>
      </c>
    </row>
    <row r="286" spans="1:6" s="22" customFormat="1">
      <c r="A286" s="23" t="s">
        <v>1104</v>
      </c>
      <c r="B286" s="23">
        <v>762</v>
      </c>
      <c r="C286" s="23">
        <v>314</v>
      </c>
      <c r="D286" s="24">
        <v>0.41210000000000002</v>
      </c>
      <c r="E286" s="23">
        <v>204</v>
      </c>
      <c r="F286" s="23">
        <v>0</v>
      </c>
    </row>
    <row r="287" spans="1:6" s="22" customFormat="1">
      <c r="A287" s="23" t="s">
        <v>1105</v>
      </c>
      <c r="B287" s="23">
        <v>1014</v>
      </c>
      <c r="C287" s="23">
        <v>358</v>
      </c>
      <c r="D287" s="24">
        <v>0.35310000000000002</v>
      </c>
      <c r="E287" s="23">
        <v>234</v>
      </c>
      <c r="F287" s="23">
        <v>0</v>
      </c>
    </row>
    <row r="288" spans="1:6" s="22" customFormat="1">
      <c r="A288" s="23" t="s">
        <v>1106</v>
      </c>
      <c r="B288" s="23">
        <v>953</v>
      </c>
      <c r="C288" s="23">
        <v>211</v>
      </c>
      <c r="D288" s="24">
        <v>0.22140000000000001</v>
      </c>
      <c r="E288" s="23">
        <v>159</v>
      </c>
      <c r="F288" s="23">
        <v>0</v>
      </c>
    </row>
    <row r="289" spans="1:6" s="22" customFormat="1">
      <c r="A289" s="23" t="s">
        <v>1107</v>
      </c>
      <c r="B289" s="23">
        <v>954</v>
      </c>
      <c r="C289" s="23">
        <v>130</v>
      </c>
      <c r="D289" s="24">
        <v>0.1363</v>
      </c>
      <c r="E289" s="23">
        <v>85</v>
      </c>
      <c r="F289" s="23">
        <v>0</v>
      </c>
    </row>
    <row r="290" spans="1:6" s="22" customFormat="1">
      <c r="A290" s="23" t="s">
        <v>1108</v>
      </c>
      <c r="B290" s="23">
        <v>1002</v>
      </c>
      <c r="C290" s="23">
        <v>256</v>
      </c>
      <c r="D290" s="24">
        <v>0.2555</v>
      </c>
      <c r="E290" s="23">
        <v>168</v>
      </c>
      <c r="F290" s="23">
        <v>0</v>
      </c>
    </row>
    <row r="291" spans="1:6" s="22" customFormat="1">
      <c r="A291" s="23" t="s">
        <v>1109</v>
      </c>
      <c r="B291" s="23">
        <v>942</v>
      </c>
      <c r="C291" s="23">
        <v>243</v>
      </c>
      <c r="D291" s="24">
        <v>0.25800000000000001</v>
      </c>
      <c r="E291" s="23">
        <v>176</v>
      </c>
      <c r="F291" s="23">
        <v>0</v>
      </c>
    </row>
    <row r="292" spans="1:6" s="22" customFormat="1">
      <c r="A292" s="23" t="s">
        <v>1110</v>
      </c>
      <c r="B292" s="23">
        <v>886</v>
      </c>
      <c r="C292" s="23">
        <v>151</v>
      </c>
      <c r="D292" s="24">
        <v>0.1704</v>
      </c>
      <c r="E292" s="23">
        <v>106</v>
      </c>
      <c r="F292" s="23">
        <v>0</v>
      </c>
    </row>
    <row r="293" spans="1:6" s="22" customFormat="1">
      <c r="A293" s="23" t="s">
        <v>1111</v>
      </c>
      <c r="B293" s="23">
        <v>732</v>
      </c>
      <c r="C293" s="23">
        <v>169</v>
      </c>
      <c r="D293" s="24">
        <v>0.23089999999999999</v>
      </c>
      <c r="E293" s="23">
        <v>114</v>
      </c>
      <c r="F293" s="23">
        <v>0</v>
      </c>
    </row>
    <row r="294" spans="1:6" s="22" customFormat="1">
      <c r="A294" s="23" t="s">
        <v>1112</v>
      </c>
      <c r="B294" s="23">
        <v>628</v>
      </c>
      <c r="C294" s="23">
        <v>172</v>
      </c>
      <c r="D294" s="24">
        <v>0.27389999999999998</v>
      </c>
      <c r="E294" s="23">
        <v>116</v>
      </c>
      <c r="F294" s="23">
        <v>0</v>
      </c>
    </row>
    <row r="295" spans="1:6" s="22" customFormat="1">
      <c r="A295" s="23" t="s">
        <v>1113</v>
      </c>
      <c r="B295" s="23">
        <v>812</v>
      </c>
      <c r="C295" s="23">
        <v>230</v>
      </c>
      <c r="D295" s="24">
        <v>0.2833</v>
      </c>
      <c r="E295" s="23">
        <v>164</v>
      </c>
      <c r="F295" s="23">
        <v>0</v>
      </c>
    </row>
    <row r="296" spans="1:6" s="22" customFormat="1">
      <c r="A296" s="23" t="s">
        <v>1114</v>
      </c>
      <c r="B296" s="23">
        <v>944</v>
      </c>
      <c r="C296" s="23">
        <v>314</v>
      </c>
      <c r="D296" s="24">
        <v>0.33260000000000001</v>
      </c>
      <c r="E296" s="23">
        <v>225</v>
      </c>
      <c r="F296" s="23">
        <v>0</v>
      </c>
    </row>
    <row r="297" spans="1:6" s="22" customFormat="1">
      <c r="A297" s="23" t="s">
        <v>1115</v>
      </c>
      <c r="B297" s="23">
        <v>895</v>
      </c>
      <c r="C297" s="23">
        <v>181</v>
      </c>
      <c r="D297" s="24">
        <v>0.20219999999999999</v>
      </c>
      <c r="E297" s="23">
        <v>136</v>
      </c>
      <c r="F297" s="23">
        <v>0</v>
      </c>
    </row>
    <row r="298" spans="1:6" s="22" customFormat="1">
      <c r="A298" s="23" t="s">
        <v>1116</v>
      </c>
      <c r="B298" s="23">
        <v>794</v>
      </c>
      <c r="C298" s="23">
        <v>132</v>
      </c>
      <c r="D298" s="24">
        <v>0.16619999999999999</v>
      </c>
      <c r="E298" s="23">
        <v>86</v>
      </c>
      <c r="F298" s="23">
        <v>0</v>
      </c>
    </row>
    <row r="299" spans="1:6" s="22" customFormat="1">
      <c r="A299" s="23" t="s">
        <v>1117</v>
      </c>
      <c r="B299" s="23">
        <v>1046</v>
      </c>
      <c r="C299" s="23">
        <v>151</v>
      </c>
      <c r="D299" s="24">
        <v>0.1444</v>
      </c>
      <c r="E299" s="23">
        <v>94</v>
      </c>
      <c r="F299" s="23">
        <v>0</v>
      </c>
    </row>
    <row r="300" spans="1:6" s="22" customFormat="1">
      <c r="A300" s="23" t="s">
        <v>1118</v>
      </c>
      <c r="B300" s="23">
        <v>874</v>
      </c>
      <c r="C300" s="23">
        <v>147</v>
      </c>
      <c r="D300" s="24">
        <v>0.16819999999999999</v>
      </c>
      <c r="E300" s="23">
        <v>85</v>
      </c>
      <c r="F300" s="23">
        <v>0</v>
      </c>
    </row>
    <row r="301" spans="1:6" s="22" customFormat="1">
      <c r="A301" s="23" t="s">
        <v>1119</v>
      </c>
      <c r="B301" s="23">
        <v>983</v>
      </c>
      <c r="C301" s="23">
        <v>133</v>
      </c>
      <c r="D301" s="24">
        <v>0.1353</v>
      </c>
      <c r="E301" s="23">
        <v>87</v>
      </c>
      <c r="F301" s="23">
        <v>0</v>
      </c>
    </row>
    <row r="302" spans="1:6" s="22" customFormat="1">
      <c r="A302" s="23" t="s">
        <v>1120</v>
      </c>
      <c r="B302" s="23">
        <v>872</v>
      </c>
      <c r="C302" s="23">
        <v>209</v>
      </c>
      <c r="D302" s="24">
        <v>0.2397</v>
      </c>
      <c r="E302" s="23">
        <v>125</v>
      </c>
      <c r="F302" s="23">
        <v>0</v>
      </c>
    </row>
    <row r="303" spans="1:6" s="22" customFormat="1">
      <c r="A303" s="23" t="s">
        <v>1121</v>
      </c>
      <c r="B303" s="23">
        <v>801</v>
      </c>
      <c r="C303" s="23">
        <v>154</v>
      </c>
      <c r="D303" s="24">
        <v>0.1923</v>
      </c>
      <c r="E303" s="23">
        <v>115</v>
      </c>
      <c r="F303" s="23">
        <v>0</v>
      </c>
    </row>
    <row r="304" spans="1:6" s="22" customFormat="1">
      <c r="A304" s="23" t="s">
        <v>1122</v>
      </c>
      <c r="B304" s="23">
        <v>784</v>
      </c>
      <c r="C304" s="23">
        <v>130</v>
      </c>
      <c r="D304" s="24">
        <v>0.1658</v>
      </c>
      <c r="E304" s="23">
        <v>81</v>
      </c>
      <c r="F304" s="23">
        <v>0</v>
      </c>
    </row>
    <row r="305" spans="1:6" s="22" customFormat="1">
      <c r="A305" s="23" t="s">
        <v>1123</v>
      </c>
      <c r="B305" s="23">
        <v>928</v>
      </c>
      <c r="C305" s="23">
        <v>109</v>
      </c>
      <c r="D305" s="24">
        <v>0.11749999999999999</v>
      </c>
      <c r="E305" s="23">
        <v>81</v>
      </c>
      <c r="F305" s="23">
        <v>0</v>
      </c>
    </row>
    <row r="306" spans="1:6" s="22" customFormat="1">
      <c r="A306" s="23" t="s">
        <v>1124</v>
      </c>
      <c r="B306" s="23">
        <v>660</v>
      </c>
      <c r="C306" s="23">
        <v>94</v>
      </c>
      <c r="D306" s="24">
        <v>0.1424</v>
      </c>
      <c r="E306" s="23">
        <v>66</v>
      </c>
      <c r="F306" s="23">
        <v>0</v>
      </c>
    </row>
    <row r="307" spans="1:6" s="22" customFormat="1">
      <c r="A307" s="23" t="s">
        <v>1125</v>
      </c>
      <c r="B307" s="23">
        <v>1077</v>
      </c>
      <c r="C307" s="23">
        <v>165</v>
      </c>
      <c r="D307" s="24">
        <v>0.1532</v>
      </c>
      <c r="E307" s="23">
        <v>120</v>
      </c>
      <c r="F307" s="23">
        <v>0</v>
      </c>
    </row>
    <row r="308" spans="1:6" s="22" customFormat="1">
      <c r="A308" s="23" t="s">
        <v>1126</v>
      </c>
      <c r="B308" s="23">
        <v>1176</v>
      </c>
      <c r="C308" s="23">
        <v>191</v>
      </c>
      <c r="D308" s="24">
        <v>0.16239999999999999</v>
      </c>
      <c r="E308" s="23">
        <v>118</v>
      </c>
      <c r="F308" s="23">
        <v>0</v>
      </c>
    </row>
    <row r="309" spans="1:6" s="22" customFormat="1">
      <c r="A309" s="23" t="s">
        <v>1127</v>
      </c>
      <c r="B309" s="23">
        <v>984</v>
      </c>
      <c r="C309" s="23">
        <v>95</v>
      </c>
      <c r="D309" s="24">
        <v>9.6500000000000002E-2</v>
      </c>
      <c r="E309" s="23">
        <v>65</v>
      </c>
      <c r="F309" s="23">
        <v>0</v>
      </c>
    </row>
    <row r="310" spans="1:6" s="22" customFormat="1">
      <c r="A310" s="23" t="s">
        <v>1128</v>
      </c>
      <c r="B310" s="23">
        <v>720</v>
      </c>
      <c r="C310" s="23">
        <v>92</v>
      </c>
      <c r="D310" s="24">
        <v>0.1278</v>
      </c>
      <c r="E310" s="23">
        <v>63</v>
      </c>
      <c r="F310" s="23">
        <v>0</v>
      </c>
    </row>
    <row r="311" spans="1:6" s="22" customFormat="1">
      <c r="A311" s="23" t="s">
        <v>1129</v>
      </c>
      <c r="B311" s="23">
        <v>833</v>
      </c>
      <c r="C311" s="23">
        <v>66</v>
      </c>
      <c r="D311" s="24">
        <v>7.9200000000000007E-2</v>
      </c>
      <c r="E311" s="23">
        <v>45</v>
      </c>
      <c r="F311" s="23">
        <v>0</v>
      </c>
    </row>
    <row r="312" spans="1:6" s="22" customFormat="1">
      <c r="A312" s="23" t="s">
        <v>1130</v>
      </c>
      <c r="B312" s="23">
        <v>521</v>
      </c>
      <c r="C312" s="23">
        <v>62</v>
      </c>
      <c r="D312" s="24">
        <v>0.11899999999999999</v>
      </c>
      <c r="E312" s="23">
        <v>45</v>
      </c>
      <c r="F312" s="23">
        <v>0</v>
      </c>
    </row>
    <row r="313" spans="1:6" s="22" customFormat="1">
      <c r="A313" s="23" t="s">
        <v>1131</v>
      </c>
      <c r="B313" s="23">
        <v>944</v>
      </c>
      <c r="C313" s="23">
        <v>121</v>
      </c>
      <c r="D313" s="24">
        <v>0.12820000000000001</v>
      </c>
      <c r="E313" s="23">
        <v>99</v>
      </c>
      <c r="F313" s="23">
        <v>0</v>
      </c>
    </row>
    <row r="314" spans="1:6" s="22" customFormat="1">
      <c r="A314" s="23" t="s">
        <v>1132</v>
      </c>
      <c r="B314" s="23">
        <v>461</v>
      </c>
      <c r="C314" s="23">
        <v>14</v>
      </c>
      <c r="D314" s="24">
        <v>3.04E-2</v>
      </c>
      <c r="E314" s="23">
        <v>8</v>
      </c>
      <c r="F314" s="23">
        <v>0</v>
      </c>
    </row>
    <row r="315" spans="1:6" s="22" customFormat="1">
      <c r="A315" s="23" t="s">
        <v>1133</v>
      </c>
      <c r="B315" s="23">
        <v>657</v>
      </c>
      <c r="C315" s="23">
        <v>369</v>
      </c>
      <c r="D315" s="24">
        <v>0.56159999999999999</v>
      </c>
      <c r="E315" s="23">
        <v>212</v>
      </c>
      <c r="F315" s="23">
        <v>0</v>
      </c>
    </row>
    <row r="316" spans="1:6" s="22" customFormat="1">
      <c r="A316" s="36" t="s">
        <v>1134</v>
      </c>
      <c r="B316" s="36">
        <f>SUM(B253:B315)</f>
        <v>54229</v>
      </c>
      <c r="C316" s="36">
        <f>SUM(C253:C315)</f>
        <v>9868</v>
      </c>
      <c r="D316" s="32">
        <v>0.182</v>
      </c>
      <c r="E316" s="36">
        <f>SUM(E253:E315)</f>
        <v>6562</v>
      </c>
      <c r="F316" s="36">
        <v>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3" max="16383" man="1"/>
    <brk id="55" max="16383" man="1"/>
    <brk id="66" max="16383" man="1"/>
    <brk id="100" max="16383" man="1"/>
    <brk id="160" max="16383" man="1"/>
    <brk id="182" max="16383" man="1"/>
    <brk id="186" max="16383" man="1"/>
    <brk id="188" max="16383" man="1"/>
    <brk id="192" max="16383" man="1"/>
    <brk id="198" max="16383" man="1"/>
    <brk id="233" max="16383" man="1"/>
    <brk id="240" max="16383" man="1"/>
    <brk id="243" max="16383" man="1"/>
    <brk id="244" max="16383" man="1"/>
    <brk id="245" max="16383" man="1"/>
  </rowBreaks>
  <colBreaks count="2" manualBreakCount="2">
    <brk id="5" max="1048575" man="1"/>
    <brk id="6" max="1048575" man="1"/>
  </colBreaks>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888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8">
    <tabColor rgb="FFFFFF00"/>
  </sheetPr>
  <dimension ref="A1:Q316"/>
  <sheetViews>
    <sheetView workbookViewId="0">
      <pane xSplit="4" ySplit="6" topLeftCell="E7" activePane="bottomRight" state="frozen"/>
      <selection pane="topRight" activeCell="G1" sqref="G1"/>
      <selection pane="bottomLeft" activeCell="A7" sqref="A7"/>
      <selection pane="bottomRight" activeCell="L6" sqref="L6"/>
    </sheetView>
  </sheetViews>
  <sheetFormatPr defaultRowHeight="15"/>
  <cols>
    <col min="1" max="1" width="13.7109375" customWidth="1"/>
    <col min="2" max="2" width="8.5703125" customWidth="1"/>
    <col min="3" max="3" width="6.7109375" customWidth="1"/>
    <col min="4" max="4" width="8.42578125" customWidth="1"/>
    <col min="5" max="5" width="7" customWidth="1"/>
    <col min="6"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888</v>
      </c>
      <c r="F4" s="47"/>
      <c r="G4" s="47"/>
      <c r="H4" s="47"/>
      <c r="I4" s="47"/>
      <c r="J4" s="47"/>
      <c r="K4" s="47"/>
      <c r="L4" s="47"/>
      <c r="M4" s="47"/>
      <c r="N4" s="47"/>
      <c r="O4" s="47"/>
      <c r="P4" s="47"/>
      <c r="Q4" s="47"/>
    </row>
    <row r="5" spans="1:17" ht="25.5" customHeight="1">
      <c r="E5" s="49" t="s">
        <v>888</v>
      </c>
      <c r="F5" s="49"/>
      <c r="G5" s="49"/>
      <c r="H5" s="49"/>
      <c r="I5" s="49"/>
      <c r="J5" s="49"/>
      <c r="K5" s="49"/>
      <c r="L5" s="49"/>
      <c r="M5" s="49"/>
      <c r="N5" s="49"/>
      <c r="O5" s="49"/>
      <c r="P5" s="49"/>
      <c r="Q5" s="49"/>
    </row>
    <row r="6" spans="1:17" s="12" customFormat="1" ht="150" customHeight="1">
      <c r="B6" s="13" t="s">
        <v>7</v>
      </c>
      <c r="C6" s="13" t="s">
        <v>8</v>
      </c>
      <c r="D6" s="13" t="s">
        <v>9</v>
      </c>
      <c r="E6" s="21" t="s">
        <v>890</v>
      </c>
    </row>
    <row r="7" spans="1:17">
      <c r="A7" s="15" t="s">
        <v>436</v>
      </c>
      <c r="B7" s="16">
        <v>866</v>
      </c>
      <c r="C7" s="16">
        <v>119</v>
      </c>
      <c r="D7" s="17">
        <v>0.13739999999999999</v>
      </c>
      <c r="E7" s="16">
        <v>83</v>
      </c>
    </row>
    <row r="8" spans="1:17" s="14" customFormat="1">
      <c r="A8" s="18" t="s">
        <v>420</v>
      </c>
      <c r="B8" s="19">
        <v>489</v>
      </c>
      <c r="C8" s="19">
        <v>34</v>
      </c>
      <c r="D8" s="20">
        <v>6.9500000000000006E-2</v>
      </c>
      <c r="E8" s="19">
        <v>23</v>
      </c>
    </row>
    <row r="9" spans="1:17" s="14" customFormat="1">
      <c r="A9" s="18" t="s">
        <v>528</v>
      </c>
      <c r="B9" s="19">
        <v>586</v>
      </c>
      <c r="C9" s="19">
        <v>36</v>
      </c>
      <c r="D9" s="20">
        <v>6.1400000000000003E-2</v>
      </c>
      <c r="E9" s="19">
        <v>24</v>
      </c>
    </row>
    <row r="10" spans="1:17" s="14" customFormat="1">
      <c r="A10" s="18" t="s">
        <v>421</v>
      </c>
      <c r="B10" s="19">
        <v>887</v>
      </c>
      <c r="C10" s="19">
        <v>62</v>
      </c>
      <c r="D10" s="20">
        <v>6.9900000000000004E-2</v>
      </c>
      <c r="E10" s="19">
        <v>46</v>
      </c>
    </row>
    <row r="11" spans="1:17" s="14" customFormat="1">
      <c r="A11" s="18" t="s">
        <v>422</v>
      </c>
      <c r="B11" s="19">
        <v>737</v>
      </c>
      <c r="C11" s="19">
        <v>25</v>
      </c>
      <c r="D11" s="20">
        <v>3.39E-2</v>
      </c>
      <c r="E11" s="19">
        <v>22</v>
      </c>
    </row>
    <row r="12" spans="1:17" s="14" customFormat="1">
      <c r="A12" s="18" t="s">
        <v>529</v>
      </c>
      <c r="B12" s="19">
        <v>743</v>
      </c>
      <c r="C12" s="19">
        <v>33</v>
      </c>
      <c r="D12" s="20">
        <v>4.4400000000000002E-2</v>
      </c>
      <c r="E12" s="19">
        <v>25</v>
      </c>
    </row>
    <row r="13" spans="1:17" s="14" customFormat="1">
      <c r="A13" s="18" t="s">
        <v>530</v>
      </c>
      <c r="B13" s="19">
        <v>881</v>
      </c>
      <c r="C13" s="19">
        <v>87</v>
      </c>
      <c r="D13" s="20">
        <v>9.8799999999999999E-2</v>
      </c>
      <c r="E13" s="19">
        <v>59</v>
      </c>
    </row>
    <row r="14" spans="1:17" s="14" customFormat="1">
      <c r="A14" s="18" t="s">
        <v>531</v>
      </c>
      <c r="B14" s="19">
        <v>417</v>
      </c>
      <c r="C14" s="19">
        <v>57</v>
      </c>
      <c r="D14" s="20">
        <v>0.13669999999999999</v>
      </c>
      <c r="E14" s="19">
        <v>35</v>
      </c>
    </row>
    <row r="15" spans="1:17" s="14" customFormat="1">
      <c r="A15" s="18" t="s">
        <v>532</v>
      </c>
      <c r="B15" s="19">
        <v>717</v>
      </c>
      <c r="C15" s="19">
        <v>82</v>
      </c>
      <c r="D15" s="20">
        <v>0.1144</v>
      </c>
      <c r="E15" s="19">
        <v>63</v>
      </c>
    </row>
    <row r="16" spans="1:17" s="14" customFormat="1">
      <c r="A16" s="18" t="s">
        <v>10</v>
      </c>
      <c r="B16" s="19">
        <v>573</v>
      </c>
      <c r="C16" s="19">
        <v>14</v>
      </c>
      <c r="D16" s="20">
        <v>2.4400000000000002E-2</v>
      </c>
      <c r="E16" s="19">
        <v>10</v>
      </c>
    </row>
    <row r="17" spans="1:5" s="14" customFormat="1">
      <c r="A17" s="18" t="s">
        <v>423</v>
      </c>
      <c r="B17" s="19">
        <v>1208</v>
      </c>
      <c r="C17" s="19">
        <v>124</v>
      </c>
      <c r="D17" s="20">
        <v>0.1026</v>
      </c>
      <c r="E17" s="19">
        <v>87</v>
      </c>
    </row>
    <row r="18" spans="1:5" s="14" customFormat="1">
      <c r="A18" s="18" t="s">
        <v>424</v>
      </c>
      <c r="B18" s="19">
        <v>448</v>
      </c>
      <c r="C18" s="19">
        <v>24</v>
      </c>
      <c r="D18" s="20">
        <v>5.3600000000000002E-2</v>
      </c>
      <c r="E18" s="19">
        <v>17</v>
      </c>
    </row>
    <row r="19" spans="1:5" s="14" customFormat="1">
      <c r="A19" s="18" t="s">
        <v>437</v>
      </c>
      <c r="B19" s="19">
        <v>1715</v>
      </c>
      <c r="C19" s="19">
        <v>88</v>
      </c>
      <c r="D19" s="20">
        <v>5.1299999999999998E-2</v>
      </c>
      <c r="E19" s="19">
        <v>62</v>
      </c>
    </row>
    <row r="20" spans="1:5" s="14" customFormat="1">
      <c r="A20" s="18" t="s">
        <v>438</v>
      </c>
      <c r="B20" s="19">
        <v>1005</v>
      </c>
      <c r="C20" s="19">
        <v>94</v>
      </c>
      <c r="D20" s="20">
        <v>9.35E-2</v>
      </c>
      <c r="E20" s="19">
        <v>65</v>
      </c>
    </row>
    <row r="21" spans="1:5" s="14" customFormat="1">
      <c r="A21" s="18" t="s">
        <v>439</v>
      </c>
      <c r="B21" s="19">
        <v>1078</v>
      </c>
      <c r="C21" s="19">
        <v>77</v>
      </c>
      <c r="D21" s="20">
        <v>7.1400000000000005E-2</v>
      </c>
      <c r="E21" s="19">
        <v>60</v>
      </c>
    </row>
    <row r="22" spans="1:5" s="22" customFormat="1" ht="34.5" customHeight="1">
      <c r="A22" s="25" t="s">
        <v>14</v>
      </c>
      <c r="B22" s="23">
        <f>SUM(B7:B21)</f>
        <v>12350</v>
      </c>
      <c r="C22" s="23">
        <f>SUM(C7:C21)</f>
        <v>956</v>
      </c>
      <c r="D22" s="24">
        <f>C22/B22</f>
        <v>7.7408906882591097E-2</v>
      </c>
      <c r="E22" s="23">
        <f>SUM(E7:E21)</f>
        <v>681</v>
      </c>
    </row>
    <row r="23" spans="1:5" s="14" customFormat="1">
      <c r="A23" s="18" t="s">
        <v>24</v>
      </c>
      <c r="B23" s="19">
        <v>779</v>
      </c>
      <c r="C23" s="19">
        <v>182</v>
      </c>
      <c r="D23" s="20">
        <v>0.2336</v>
      </c>
      <c r="E23" s="19">
        <v>118</v>
      </c>
    </row>
    <row r="24" spans="1:5" s="14" customFormat="1">
      <c r="A24" s="18" t="s">
        <v>25</v>
      </c>
      <c r="B24" s="19">
        <v>825</v>
      </c>
      <c r="C24" s="19">
        <v>184</v>
      </c>
      <c r="D24" s="20">
        <v>0.223</v>
      </c>
      <c r="E24" s="19">
        <v>121</v>
      </c>
    </row>
    <row r="25" spans="1:5" s="14" customFormat="1">
      <c r="A25" s="18" t="s">
        <v>26</v>
      </c>
      <c r="B25" s="19">
        <v>1178</v>
      </c>
      <c r="C25" s="19">
        <v>141</v>
      </c>
      <c r="D25" s="20">
        <v>0.1197</v>
      </c>
      <c r="E25" s="19">
        <v>99</v>
      </c>
    </row>
    <row r="26" spans="1:5" s="14" customFormat="1">
      <c r="A26" s="18" t="s">
        <v>27</v>
      </c>
      <c r="B26" s="19">
        <v>851</v>
      </c>
      <c r="C26" s="19">
        <v>140</v>
      </c>
      <c r="D26" s="20">
        <v>0.16450000000000001</v>
      </c>
      <c r="E26" s="19">
        <v>83</v>
      </c>
    </row>
    <row r="27" spans="1:5" s="14" customFormat="1">
      <c r="A27" s="18" t="s">
        <v>28</v>
      </c>
      <c r="B27" s="19">
        <v>974</v>
      </c>
      <c r="C27" s="19">
        <v>167</v>
      </c>
      <c r="D27" s="20">
        <v>0.17150000000000001</v>
      </c>
      <c r="E27" s="19">
        <v>103</v>
      </c>
    </row>
    <row r="28" spans="1:5" s="14" customFormat="1">
      <c r="A28" s="18" t="s">
        <v>29</v>
      </c>
      <c r="B28" s="19">
        <v>1364</v>
      </c>
      <c r="C28" s="19">
        <v>274</v>
      </c>
      <c r="D28" s="20">
        <v>0.2009</v>
      </c>
      <c r="E28" s="19">
        <v>185</v>
      </c>
    </row>
    <row r="29" spans="1:5" s="14" customFormat="1">
      <c r="A29" s="18" t="s">
        <v>30</v>
      </c>
      <c r="B29" s="19">
        <v>1115</v>
      </c>
      <c r="C29" s="19">
        <v>228</v>
      </c>
      <c r="D29" s="20">
        <v>0.20449999999999999</v>
      </c>
      <c r="E29" s="19">
        <v>139</v>
      </c>
    </row>
    <row r="30" spans="1:5" s="14" customFormat="1">
      <c r="A30" s="18" t="s">
        <v>31</v>
      </c>
      <c r="B30" s="19">
        <v>1055</v>
      </c>
      <c r="C30" s="19">
        <v>251</v>
      </c>
      <c r="D30" s="20">
        <v>0.2379</v>
      </c>
      <c r="E30" s="19">
        <v>154</v>
      </c>
    </row>
    <row r="31" spans="1:5" s="14" customFormat="1">
      <c r="A31" s="18" t="s">
        <v>32</v>
      </c>
      <c r="B31" s="19">
        <v>875</v>
      </c>
      <c r="C31" s="19">
        <v>171</v>
      </c>
      <c r="D31" s="20">
        <v>0.19539999999999999</v>
      </c>
      <c r="E31" s="19">
        <v>107</v>
      </c>
    </row>
    <row r="32" spans="1:5" s="14" customFormat="1">
      <c r="A32" s="18" t="s">
        <v>33</v>
      </c>
      <c r="B32" s="19">
        <v>1305</v>
      </c>
      <c r="C32" s="19">
        <v>168</v>
      </c>
      <c r="D32" s="20">
        <v>0.12870000000000001</v>
      </c>
      <c r="E32" s="19">
        <v>116</v>
      </c>
    </row>
    <row r="33" spans="1:5" s="14" customFormat="1">
      <c r="A33" s="18" t="s">
        <v>440</v>
      </c>
      <c r="B33" s="19">
        <v>1133</v>
      </c>
      <c r="C33" s="19">
        <v>71</v>
      </c>
      <c r="D33" s="20">
        <v>6.2700000000000006E-2</v>
      </c>
      <c r="E33" s="19">
        <v>53</v>
      </c>
    </row>
    <row r="34" spans="1:5" s="14" customFormat="1">
      <c r="A34" s="18" t="s">
        <v>441</v>
      </c>
      <c r="B34" s="19">
        <v>1166</v>
      </c>
      <c r="C34" s="19">
        <v>125</v>
      </c>
      <c r="D34" s="20">
        <v>0.1072</v>
      </c>
      <c r="E34" s="19">
        <v>83</v>
      </c>
    </row>
    <row r="35" spans="1:5" s="14" customFormat="1">
      <c r="A35" s="18" t="s">
        <v>34</v>
      </c>
      <c r="B35" s="19">
        <v>789</v>
      </c>
      <c r="C35" s="19">
        <v>216</v>
      </c>
      <c r="D35" s="20">
        <v>0.27379999999999999</v>
      </c>
      <c r="E35" s="19">
        <v>145</v>
      </c>
    </row>
    <row r="36" spans="1:5" s="14" customFormat="1">
      <c r="A36" s="18" t="s">
        <v>35</v>
      </c>
      <c r="B36" s="19">
        <v>1168</v>
      </c>
      <c r="C36" s="19">
        <v>229</v>
      </c>
      <c r="D36" s="20">
        <v>0.1961</v>
      </c>
      <c r="E36" s="19">
        <v>158</v>
      </c>
    </row>
    <row r="37" spans="1:5" s="14" customFormat="1">
      <c r="A37" s="18" t="s">
        <v>36</v>
      </c>
      <c r="B37" s="19">
        <v>1041</v>
      </c>
      <c r="C37" s="19">
        <v>155</v>
      </c>
      <c r="D37" s="20">
        <v>0.1489</v>
      </c>
      <c r="E37" s="19">
        <v>111</v>
      </c>
    </row>
    <row r="38" spans="1:5" s="14" customFormat="1">
      <c r="A38" s="18" t="s">
        <v>37</v>
      </c>
      <c r="B38" s="19">
        <v>1266</v>
      </c>
      <c r="C38" s="19">
        <v>267</v>
      </c>
      <c r="D38" s="20">
        <v>0.2109</v>
      </c>
      <c r="E38" s="19">
        <v>187</v>
      </c>
    </row>
    <row r="39" spans="1:5" s="14" customFormat="1">
      <c r="A39" s="18" t="s">
        <v>38</v>
      </c>
      <c r="B39" s="19">
        <v>954</v>
      </c>
      <c r="C39" s="19">
        <v>270</v>
      </c>
      <c r="D39" s="20">
        <v>0.28299999999999997</v>
      </c>
      <c r="E39" s="19">
        <v>160</v>
      </c>
    </row>
    <row r="40" spans="1:5" s="14" customFormat="1">
      <c r="A40" s="18" t="s">
        <v>39</v>
      </c>
      <c r="B40" s="19">
        <v>865</v>
      </c>
      <c r="C40" s="19">
        <v>143</v>
      </c>
      <c r="D40" s="20">
        <v>0.1653</v>
      </c>
      <c r="E40" s="19">
        <v>94</v>
      </c>
    </row>
    <row r="41" spans="1:5" s="14" customFormat="1">
      <c r="A41" s="18" t="s">
        <v>442</v>
      </c>
      <c r="B41" s="19">
        <v>1718</v>
      </c>
      <c r="C41" s="19">
        <v>159</v>
      </c>
      <c r="D41" s="20">
        <v>9.2499999999999999E-2</v>
      </c>
      <c r="E41" s="19">
        <v>126</v>
      </c>
    </row>
    <row r="42" spans="1:5" s="14" customFormat="1">
      <c r="A42" s="18" t="s">
        <v>40</v>
      </c>
      <c r="B42" s="19">
        <v>1043</v>
      </c>
      <c r="C42" s="19">
        <v>201</v>
      </c>
      <c r="D42" s="20">
        <v>0.19270000000000001</v>
      </c>
      <c r="E42" s="19">
        <v>134</v>
      </c>
    </row>
    <row r="43" spans="1:5" s="14" customFormat="1">
      <c r="A43" s="18" t="s">
        <v>41</v>
      </c>
      <c r="B43" s="19">
        <v>2287</v>
      </c>
      <c r="C43" s="19">
        <v>156</v>
      </c>
      <c r="D43" s="20">
        <v>6.8199999999999997E-2</v>
      </c>
      <c r="E43" s="19">
        <v>112</v>
      </c>
    </row>
    <row r="44" spans="1:5" s="22" customFormat="1" ht="34.5" customHeight="1">
      <c r="A44" s="25" t="s">
        <v>49</v>
      </c>
      <c r="B44" s="23">
        <f>SUM(B23:B43)</f>
        <v>23751</v>
      </c>
      <c r="C44" s="23">
        <f>SUM(C23:C43)</f>
        <v>3898</v>
      </c>
      <c r="D44" s="24">
        <f>C44/B44</f>
        <v>0.16411940549871584</v>
      </c>
      <c r="E44" s="23">
        <f>SUM(E23:E43)</f>
        <v>2588</v>
      </c>
    </row>
    <row r="45" spans="1:5" s="14" customFormat="1">
      <c r="A45" s="18" t="s">
        <v>334</v>
      </c>
      <c r="B45" s="19">
        <v>1145</v>
      </c>
      <c r="C45" s="19">
        <v>257</v>
      </c>
      <c r="D45" s="20">
        <v>0.22450000000000001</v>
      </c>
      <c r="E45" s="19">
        <v>183</v>
      </c>
    </row>
    <row r="46" spans="1:5" s="14" customFormat="1">
      <c r="A46" s="18" t="s">
        <v>443</v>
      </c>
      <c r="B46" s="19">
        <v>2337</v>
      </c>
      <c r="C46" s="19">
        <v>195</v>
      </c>
      <c r="D46" s="20">
        <v>8.3400000000000002E-2</v>
      </c>
      <c r="E46" s="19">
        <v>131</v>
      </c>
    </row>
    <row r="47" spans="1:5" s="14" customFormat="1">
      <c r="A47" s="18" t="s">
        <v>335</v>
      </c>
      <c r="B47" s="19">
        <v>2526</v>
      </c>
      <c r="C47" s="19">
        <v>367</v>
      </c>
      <c r="D47" s="20">
        <v>0.14530000000000001</v>
      </c>
      <c r="E47" s="19">
        <v>277</v>
      </c>
    </row>
    <row r="48" spans="1:5" s="14" customFormat="1">
      <c r="A48" s="18" t="s">
        <v>572</v>
      </c>
      <c r="B48" s="19">
        <v>2044</v>
      </c>
      <c r="C48" s="19">
        <v>442</v>
      </c>
      <c r="D48" s="20">
        <v>0.2162</v>
      </c>
      <c r="E48" s="19">
        <v>279</v>
      </c>
    </row>
    <row r="49" spans="1:5" s="14" customFormat="1">
      <c r="A49" s="18" t="s">
        <v>573</v>
      </c>
      <c r="B49" s="19">
        <v>1575</v>
      </c>
      <c r="C49" s="19">
        <v>241</v>
      </c>
      <c r="D49" s="20">
        <v>0.153</v>
      </c>
      <c r="E49" s="19">
        <v>165</v>
      </c>
    </row>
    <row r="50" spans="1:5" s="14" customFormat="1">
      <c r="A50" s="18" t="s">
        <v>574</v>
      </c>
      <c r="B50" s="19">
        <v>1150</v>
      </c>
      <c r="C50" s="19">
        <v>209</v>
      </c>
      <c r="D50" s="20">
        <v>0.1817</v>
      </c>
      <c r="E50" s="19">
        <v>140</v>
      </c>
    </row>
    <row r="51" spans="1:5" s="22" customFormat="1" ht="34.5" customHeight="1">
      <c r="A51" s="25" t="s">
        <v>340</v>
      </c>
      <c r="B51" s="23">
        <f>SUM(B45:B50)</f>
        <v>10777</v>
      </c>
      <c r="C51" s="23">
        <f>SUM(C45:C50)</f>
        <v>1711</v>
      </c>
      <c r="D51" s="24">
        <f>C51/B51</f>
        <v>0.1587640345179549</v>
      </c>
      <c r="E51" s="23">
        <f>SUM(E45:E50)</f>
        <v>1175</v>
      </c>
    </row>
    <row r="52" spans="1:5" s="14" customFormat="1">
      <c r="A52" s="18" t="s">
        <v>269</v>
      </c>
      <c r="B52" s="19">
        <v>13</v>
      </c>
      <c r="C52" s="19">
        <v>1</v>
      </c>
      <c r="D52" s="20">
        <v>7.6899999999999996E-2</v>
      </c>
      <c r="E52" s="19">
        <v>1</v>
      </c>
    </row>
    <row r="53" spans="1:5" s="22" customFormat="1" ht="34.5" customHeight="1">
      <c r="A53" s="25" t="s">
        <v>274</v>
      </c>
      <c r="B53" s="23">
        <f>SUM(B52:B52)</f>
        <v>13</v>
      </c>
      <c r="C53" s="23">
        <f>SUM(C52:C52)</f>
        <v>1</v>
      </c>
      <c r="D53" s="24">
        <f>C53/B53</f>
        <v>7.6923076923076927E-2</v>
      </c>
      <c r="E53" s="23">
        <f>SUM(E52:E52)</f>
        <v>1</v>
      </c>
    </row>
    <row r="54" spans="1:5" s="14" customFormat="1">
      <c r="A54" s="18" t="s">
        <v>275</v>
      </c>
      <c r="B54" s="19">
        <v>1345</v>
      </c>
      <c r="C54" s="19">
        <v>350</v>
      </c>
      <c r="D54" s="20">
        <v>0.26019999999999999</v>
      </c>
      <c r="E54" s="19">
        <v>216</v>
      </c>
    </row>
    <row r="55" spans="1:5" s="22" customFormat="1" ht="34.5" customHeight="1">
      <c r="A55" s="25" t="s">
        <v>278</v>
      </c>
      <c r="B55" s="23">
        <f>SUM(B54:B54)</f>
        <v>1345</v>
      </c>
      <c r="C55" s="23">
        <f>SUM(C54:C54)</f>
        <v>350</v>
      </c>
      <c r="D55" s="24">
        <f>C55/B55</f>
        <v>0.26022304832713755</v>
      </c>
      <c r="E55" s="23">
        <f>SUM(E54:E54)</f>
        <v>216</v>
      </c>
    </row>
    <row r="56" spans="1:5" s="14" customFormat="1">
      <c r="A56" s="18" t="s">
        <v>283</v>
      </c>
      <c r="B56" s="19">
        <v>1600</v>
      </c>
      <c r="C56" s="19">
        <v>256</v>
      </c>
      <c r="D56" s="20">
        <v>0.16</v>
      </c>
      <c r="E56" s="19">
        <v>176</v>
      </c>
    </row>
    <row r="57" spans="1:5" s="14" customFormat="1">
      <c r="A57" s="18" t="s">
        <v>73</v>
      </c>
      <c r="B57" s="19">
        <v>1256</v>
      </c>
      <c r="C57" s="19">
        <v>245</v>
      </c>
      <c r="D57" s="20">
        <v>0.1951</v>
      </c>
      <c r="E57" s="19">
        <v>174</v>
      </c>
    </row>
    <row r="58" spans="1:5" s="14" customFormat="1">
      <c r="A58" s="18" t="s">
        <v>284</v>
      </c>
      <c r="B58" s="19">
        <v>1097</v>
      </c>
      <c r="C58" s="19">
        <v>148</v>
      </c>
      <c r="D58" s="20">
        <v>0.13489999999999999</v>
      </c>
      <c r="E58" s="19">
        <v>104</v>
      </c>
    </row>
    <row r="59" spans="1:5" s="14" customFormat="1">
      <c r="A59" s="18" t="s">
        <v>285</v>
      </c>
      <c r="B59" s="19">
        <v>955</v>
      </c>
      <c r="C59" s="19">
        <v>268</v>
      </c>
      <c r="D59" s="20">
        <v>0.28060000000000002</v>
      </c>
      <c r="E59" s="19">
        <v>186</v>
      </c>
    </row>
    <row r="60" spans="1:5" s="14" customFormat="1">
      <c r="A60" s="18" t="s">
        <v>286</v>
      </c>
      <c r="B60" s="19">
        <v>1123</v>
      </c>
      <c r="C60" s="19">
        <v>167</v>
      </c>
      <c r="D60" s="20">
        <v>0.1487</v>
      </c>
      <c r="E60" s="19">
        <v>111</v>
      </c>
    </row>
    <row r="61" spans="1:5" s="14" customFormat="1">
      <c r="A61" s="18" t="s">
        <v>287</v>
      </c>
      <c r="B61" s="19">
        <v>914</v>
      </c>
      <c r="C61" s="19">
        <v>113</v>
      </c>
      <c r="D61" s="20">
        <v>0.1236</v>
      </c>
      <c r="E61" s="19">
        <v>79</v>
      </c>
    </row>
    <row r="62" spans="1:5" s="14" customFormat="1">
      <c r="A62" s="18" t="s">
        <v>288</v>
      </c>
      <c r="B62" s="19">
        <v>2570</v>
      </c>
      <c r="C62" s="19">
        <v>377</v>
      </c>
      <c r="D62" s="20">
        <v>0.1467</v>
      </c>
      <c r="E62" s="19">
        <v>238</v>
      </c>
    </row>
    <row r="63" spans="1:5" s="14" customFormat="1">
      <c r="A63" s="18" t="s">
        <v>289</v>
      </c>
      <c r="B63" s="19">
        <v>1014</v>
      </c>
      <c r="C63" s="19">
        <v>129</v>
      </c>
      <c r="D63" s="20">
        <v>0.12720000000000001</v>
      </c>
      <c r="E63" s="19">
        <v>96</v>
      </c>
    </row>
    <row r="64" spans="1:5" s="14" customFormat="1">
      <c r="A64" s="18" t="s">
        <v>290</v>
      </c>
      <c r="B64" s="19">
        <v>995</v>
      </c>
      <c r="C64" s="19">
        <v>133</v>
      </c>
      <c r="D64" s="20">
        <v>0.13370000000000001</v>
      </c>
      <c r="E64" s="19">
        <v>83</v>
      </c>
    </row>
    <row r="65" spans="1:5" s="14" customFormat="1">
      <c r="A65" s="18" t="s">
        <v>291</v>
      </c>
      <c r="B65" s="19">
        <v>1269</v>
      </c>
      <c r="C65" s="19">
        <v>203</v>
      </c>
      <c r="D65" s="20">
        <v>0.16</v>
      </c>
      <c r="E65" s="19">
        <v>136</v>
      </c>
    </row>
    <row r="66" spans="1:5" s="22" customFormat="1" ht="34.5" customHeight="1">
      <c r="A66" s="25" t="s">
        <v>143</v>
      </c>
      <c r="B66" s="23">
        <f>SUM(B56:B65)</f>
        <v>12793</v>
      </c>
      <c r="C66" s="23">
        <f>SUM(C56:C65)</f>
        <v>2039</v>
      </c>
      <c r="D66" s="24">
        <f>C66/B66</f>
        <v>0.15938403814586102</v>
      </c>
      <c r="E66" s="23">
        <f>SUM(E56:E65)</f>
        <v>1383</v>
      </c>
    </row>
    <row r="67" spans="1:5" s="14" customFormat="1">
      <c r="A67" s="18" t="s">
        <v>519</v>
      </c>
      <c r="B67" s="19">
        <v>1045</v>
      </c>
      <c r="C67" s="19">
        <v>185</v>
      </c>
      <c r="D67" s="20">
        <v>0.17699999999999999</v>
      </c>
      <c r="E67" s="19">
        <v>123</v>
      </c>
    </row>
    <row r="68" spans="1:5" s="14" customFormat="1">
      <c r="A68" s="18" t="s">
        <v>325</v>
      </c>
      <c r="B68" s="19">
        <v>669</v>
      </c>
      <c r="C68" s="19">
        <v>142</v>
      </c>
      <c r="D68" s="20">
        <v>0.21229999999999999</v>
      </c>
      <c r="E68" s="19">
        <v>69</v>
      </c>
    </row>
    <row r="69" spans="1:5" s="14" customFormat="1">
      <c r="A69" s="18" t="s">
        <v>299</v>
      </c>
      <c r="B69" s="19">
        <v>856</v>
      </c>
      <c r="C69" s="19">
        <v>175</v>
      </c>
      <c r="D69" s="20">
        <v>0.2044</v>
      </c>
      <c r="E69" s="19">
        <v>112</v>
      </c>
    </row>
    <row r="70" spans="1:5" s="14" customFormat="1">
      <c r="A70" s="18" t="s">
        <v>520</v>
      </c>
      <c r="B70" s="19">
        <v>932</v>
      </c>
      <c r="C70" s="19">
        <v>104</v>
      </c>
      <c r="D70" s="20">
        <v>0.1116</v>
      </c>
      <c r="E70" s="19">
        <v>60</v>
      </c>
    </row>
    <row r="71" spans="1:5" s="14" customFormat="1">
      <c r="A71" s="18" t="s">
        <v>300</v>
      </c>
      <c r="B71" s="19">
        <v>427</v>
      </c>
      <c r="C71" s="19">
        <v>30</v>
      </c>
      <c r="D71" s="20">
        <v>7.0300000000000001E-2</v>
      </c>
      <c r="E71" s="19">
        <v>20</v>
      </c>
    </row>
    <row r="72" spans="1:5" s="14" customFormat="1">
      <c r="A72" s="18" t="s">
        <v>301</v>
      </c>
      <c r="B72" s="19">
        <v>609</v>
      </c>
      <c r="C72" s="19">
        <v>46</v>
      </c>
      <c r="D72" s="20">
        <v>7.5499999999999998E-2</v>
      </c>
      <c r="E72" s="19">
        <v>33</v>
      </c>
    </row>
    <row r="73" spans="1:5" s="14" customFormat="1">
      <c r="A73" s="18" t="s">
        <v>302</v>
      </c>
      <c r="B73" s="19">
        <v>1374</v>
      </c>
      <c r="C73" s="19">
        <v>153</v>
      </c>
      <c r="D73" s="20">
        <v>0.1114</v>
      </c>
      <c r="E73" s="19">
        <v>106</v>
      </c>
    </row>
    <row r="74" spans="1:5" s="14" customFormat="1">
      <c r="A74" s="18" t="s">
        <v>303</v>
      </c>
      <c r="B74" s="19">
        <v>869</v>
      </c>
      <c r="C74" s="19">
        <v>83</v>
      </c>
      <c r="D74" s="20">
        <v>9.5500000000000002E-2</v>
      </c>
      <c r="E74" s="19">
        <v>64</v>
      </c>
    </row>
    <row r="75" spans="1:5" s="14" customFormat="1">
      <c r="A75" s="18" t="s">
        <v>305</v>
      </c>
      <c r="B75" s="19">
        <v>939</v>
      </c>
      <c r="C75" s="19">
        <v>196</v>
      </c>
      <c r="D75" s="20">
        <v>0.2087</v>
      </c>
      <c r="E75" s="19">
        <v>123</v>
      </c>
    </row>
    <row r="76" spans="1:5" s="14" customFormat="1">
      <c r="A76" s="18" t="s">
        <v>306</v>
      </c>
      <c r="B76" s="19">
        <v>459</v>
      </c>
      <c r="C76" s="19">
        <v>56</v>
      </c>
      <c r="D76" s="20">
        <v>0.122</v>
      </c>
      <c r="E76" s="19">
        <v>41</v>
      </c>
    </row>
    <row r="77" spans="1:5" s="14" customFormat="1">
      <c r="A77" s="18" t="s">
        <v>307</v>
      </c>
      <c r="B77" s="19">
        <v>534</v>
      </c>
      <c r="C77" s="19">
        <v>44</v>
      </c>
      <c r="D77" s="20">
        <v>8.2400000000000001E-2</v>
      </c>
      <c r="E77" s="19">
        <v>40</v>
      </c>
    </row>
    <row r="78" spans="1:5" s="14" customFormat="1">
      <c r="A78" s="18" t="s">
        <v>308</v>
      </c>
      <c r="B78" s="19">
        <v>932</v>
      </c>
      <c r="C78" s="19">
        <v>62</v>
      </c>
      <c r="D78" s="20">
        <v>6.6500000000000004E-2</v>
      </c>
      <c r="E78" s="19">
        <v>49</v>
      </c>
    </row>
    <row r="79" spans="1:5" s="14" customFormat="1">
      <c r="A79" s="18" t="s">
        <v>74</v>
      </c>
      <c r="B79" s="19">
        <v>983</v>
      </c>
      <c r="C79" s="19">
        <v>119</v>
      </c>
      <c r="D79" s="20">
        <v>0.1211</v>
      </c>
      <c r="E79" s="19">
        <v>69</v>
      </c>
    </row>
    <row r="80" spans="1:5" s="14" customFormat="1">
      <c r="A80" s="18" t="s">
        <v>75</v>
      </c>
      <c r="B80" s="19">
        <v>1232</v>
      </c>
      <c r="C80" s="19">
        <v>101</v>
      </c>
      <c r="D80" s="20">
        <v>8.2000000000000003E-2</v>
      </c>
      <c r="E80" s="19">
        <v>50</v>
      </c>
    </row>
    <row r="81" spans="1:5" s="14" customFormat="1">
      <c r="A81" s="18" t="s">
        <v>309</v>
      </c>
      <c r="B81" s="19">
        <v>745</v>
      </c>
      <c r="C81" s="19">
        <v>75</v>
      </c>
      <c r="D81" s="20">
        <v>0.1007</v>
      </c>
      <c r="E81" s="19">
        <v>56</v>
      </c>
    </row>
    <row r="82" spans="1:5" s="14" customFormat="1">
      <c r="A82" s="18" t="s">
        <v>310</v>
      </c>
      <c r="B82" s="19">
        <v>1596</v>
      </c>
      <c r="C82" s="19">
        <v>236</v>
      </c>
      <c r="D82" s="20">
        <v>0.1479</v>
      </c>
      <c r="E82" s="19">
        <v>165</v>
      </c>
    </row>
    <row r="83" spans="1:5" s="14" customFormat="1">
      <c r="A83" s="18" t="s">
        <v>311</v>
      </c>
      <c r="B83" s="19">
        <v>543</v>
      </c>
      <c r="C83" s="19">
        <v>25</v>
      </c>
      <c r="D83" s="20">
        <v>4.5999999999999999E-2</v>
      </c>
      <c r="E83" s="19">
        <v>16</v>
      </c>
    </row>
    <row r="84" spans="1:5" s="14" customFormat="1">
      <c r="A84" s="18" t="s">
        <v>465</v>
      </c>
      <c r="B84" s="19">
        <v>1101</v>
      </c>
      <c r="C84" s="19">
        <v>145</v>
      </c>
      <c r="D84" s="20">
        <v>0.13170000000000001</v>
      </c>
      <c r="E84" s="19">
        <v>82</v>
      </c>
    </row>
    <row r="85" spans="1:5" s="14" customFormat="1">
      <c r="A85" s="18" t="s">
        <v>312</v>
      </c>
      <c r="B85" s="19">
        <v>748</v>
      </c>
      <c r="C85" s="19">
        <v>39</v>
      </c>
      <c r="D85" s="20">
        <v>5.21E-2</v>
      </c>
      <c r="E85" s="19">
        <v>30</v>
      </c>
    </row>
    <row r="86" spans="1:5" s="14" customFormat="1">
      <c r="A86" s="18" t="s">
        <v>466</v>
      </c>
      <c r="B86" s="19">
        <v>786</v>
      </c>
      <c r="C86" s="19">
        <v>79</v>
      </c>
      <c r="D86" s="20">
        <v>0.10050000000000001</v>
      </c>
      <c r="E86" s="19">
        <v>58</v>
      </c>
    </row>
    <row r="87" spans="1:5" s="14" customFormat="1">
      <c r="A87" s="18" t="s">
        <v>76</v>
      </c>
      <c r="B87" s="19">
        <v>666</v>
      </c>
      <c r="C87" s="19">
        <v>81</v>
      </c>
      <c r="D87" s="20">
        <v>0.1216</v>
      </c>
      <c r="E87" s="19">
        <v>46</v>
      </c>
    </row>
    <row r="88" spans="1:5" s="14" customFormat="1">
      <c r="A88" s="18" t="s">
        <v>231</v>
      </c>
      <c r="B88" s="19">
        <v>914</v>
      </c>
      <c r="C88" s="19">
        <v>98</v>
      </c>
      <c r="D88" s="20">
        <v>0.1072</v>
      </c>
      <c r="E88" s="19">
        <v>74</v>
      </c>
    </row>
    <row r="89" spans="1:5" s="14" customFormat="1">
      <c r="A89" s="18" t="s">
        <v>232</v>
      </c>
      <c r="B89" s="19">
        <v>692</v>
      </c>
      <c r="C89" s="19">
        <v>101</v>
      </c>
      <c r="D89" s="20">
        <v>0.14599999999999999</v>
      </c>
      <c r="E89" s="19">
        <v>66</v>
      </c>
    </row>
    <row r="90" spans="1:5" s="14" customFormat="1">
      <c r="A90" s="18" t="s">
        <v>467</v>
      </c>
      <c r="B90" s="19">
        <v>694</v>
      </c>
      <c r="C90" s="19">
        <v>100</v>
      </c>
      <c r="D90" s="20">
        <v>0.14410000000000001</v>
      </c>
      <c r="E90" s="19">
        <v>54</v>
      </c>
    </row>
    <row r="91" spans="1:5" s="14" customFormat="1">
      <c r="A91" s="18" t="s">
        <v>313</v>
      </c>
      <c r="B91" s="19">
        <v>1011</v>
      </c>
      <c r="C91" s="19">
        <v>116</v>
      </c>
      <c r="D91" s="20">
        <v>0.1147</v>
      </c>
      <c r="E91" s="19">
        <v>72</v>
      </c>
    </row>
    <row r="92" spans="1:5" s="14" customFormat="1">
      <c r="A92" s="18" t="s">
        <v>77</v>
      </c>
      <c r="B92" s="19">
        <v>1870</v>
      </c>
      <c r="C92" s="19">
        <v>175</v>
      </c>
      <c r="D92" s="20">
        <v>9.3600000000000003E-2</v>
      </c>
      <c r="E92" s="19">
        <v>119</v>
      </c>
    </row>
    <row r="93" spans="1:5" s="14" customFormat="1">
      <c r="A93" s="18" t="s">
        <v>233</v>
      </c>
      <c r="B93" s="19">
        <v>847</v>
      </c>
      <c r="C93" s="19">
        <v>91</v>
      </c>
      <c r="D93" s="20">
        <v>0.1074</v>
      </c>
      <c r="E93" s="19">
        <v>52</v>
      </c>
    </row>
    <row r="94" spans="1:5" s="14" customFormat="1">
      <c r="A94" s="18" t="s">
        <v>234</v>
      </c>
      <c r="B94" s="19">
        <v>1225</v>
      </c>
      <c r="C94" s="19">
        <v>236</v>
      </c>
      <c r="D94" s="20">
        <v>0.19270000000000001</v>
      </c>
      <c r="E94" s="19">
        <v>125</v>
      </c>
    </row>
    <row r="95" spans="1:5" s="14" customFormat="1">
      <c r="A95" s="18" t="s">
        <v>521</v>
      </c>
      <c r="B95" s="19">
        <v>729</v>
      </c>
      <c r="C95" s="19">
        <v>53</v>
      </c>
      <c r="D95" s="20">
        <v>7.2700000000000001E-2</v>
      </c>
      <c r="E95" s="19">
        <v>33</v>
      </c>
    </row>
    <row r="96" spans="1:5" s="14" customFormat="1">
      <c r="A96" s="18" t="s">
        <v>314</v>
      </c>
      <c r="B96" s="19">
        <v>1870</v>
      </c>
      <c r="C96" s="19">
        <v>141</v>
      </c>
      <c r="D96" s="20">
        <v>7.5399999999999995E-2</v>
      </c>
      <c r="E96" s="19">
        <v>101</v>
      </c>
    </row>
    <row r="97" spans="1:5" s="14" customFormat="1">
      <c r="A97" s="18" t="s">
        <v>315</v>
      </c>
      <c r="B97" s="19">
        <v>1661</v>
      </c>
      <c r="C97" s="19">
        <v>195</v>
      </c>
      <c r="D97" s="20">
        <v>0.1174</v>
      </c>
      <c r="E97" s="19">
        <v>127</v>
      </c>
    </row>
    <row r="98" spans="1:5" s="14" customFormat="1">
      <c r="A98" s="18" t="s">
        <v>235</v>
      </c>
      <c r="B98" s="19">
        <v>1384</v>
      </c>
      <c r="C98" s="19">
        <v>158</v>
      </c>
      <c r="D98" s="20">
        <v>0.1142</v>
      </c>
      <c r="E98" s="19">
        <v>68</v>
      </c>
    </row>
    <row r="99" spans="1:5" s="14" customFormat="1">
      <c r="A99" s="18" t="s">
        <v>236</v>
      </c>
      <c r="B99" s="19">
        <v>1916</v>
      </c>
      <c r="C99" s="19">
        <v>93</v>
      </c>
      <c r="D99" s="20">
        <v>4.8500000000000001E-2</v>
      </c>
      <c r="E99" s="19">
        <v>68</v>
      </c>
    </row>
    <row r="100" spans="1:5" s="22" customFormat="1" ht="34.5" customHeight="1">
      <c r="A100" s="25" t="s">
        <v>144</v>
      </c>
      <c r="B100" s="23">
        <f>SUM(B67:B99)</f>
        <v>32858</v>
      </c>
      <c r="C100" s="23">
        <f>SUM(C67:C99)</f>
        <v>3733</v>
      </c>
      <c r="D100" s="24">
        <f>C100/B100</f>
        <v>0.11361007973705034</v>
      </c>
      <c r="E100" s="23">
        <f>SUM(E67:E99)</f>
        <v>2371</v>
      </c>
    </row>
    <row r="101" spans="1:5" s="14" customFormat="1">
      <c r="A101" s="18" t="s">
        <v>78</v>
      </c>
      <c r="B101" s="19">
        <v>516</v>
      </c>
      <c r="C101" s="19">
        <v>155</v>
      </c>
      <c r="D101" s="20">
        <v>0.3004</v>
      </c>
      <c r="E101" s="19">
        <v>77</v>
      </c>
    </row>
    <row r="102" spans="1:5" s="14" customFormat="1">
      <c r="A102" s="18" t="s">
        <v>79</v>
      </c>
      <c r="B102" s="19">
        <v>616</v>
      </c>
      <c r="C102" s="19">
        <v>137</v>
      </c>
      <c r="D102" s="20">
        <v>0.22239999999999999</v>
      </c>
      <c r="E102" s="19">
        <v>68</v>
      </c>
    </row>
    <row r="103" spans="1:5" s="14" customFormat="1">
      <c r="A103" s="18" t="s">
        <v>80</v>
      </c>
      <c r="B103" s="19">
        <v>596</v>
      </c>
      <c r="C103" s="19">
        <v>85</v>
      </c>
      <c r="D103" s="20">
        <v>0.1426</v>
      </c>
      <c r="E103" s="19">
        <v>52</v>
      </c>
    </row>
    <row r="104" spans="1:5" s="14" customFormat="1">
      <c r="A104" s="18" t="s">
        <v>81</v>
      </c>
      <c r="B104" s="19">
        <v>776</v>
      </c>
      <c r="C104" s="19">
        <v>151</v>
      </c>
      <c r="D104" s="20">
        <v>0.1946</v>
      </c>
      <c r="E104" s="19">
        <v>73</v>
      </c>
    </row>
    <row r="105" spans="1:5" s="14" customFormat="1">
      <c r="A105" s="18" t="s">
        <v>82</v>
      </c>
      <c r="B105" s="19">
        <v>689</v>
      </c>
      <c r="C105" s="19">
        <v>119</v>
      </c>
      <c r="D105" s="20">
        <v>0.17269999999999999</v>
      </c>
      <c r="E105" s="19">
        <v>64</v>
      </c>
    </row>
    <row r="106" spans="1:5" s="14" customFormat="1">
      <c r="A106" s="18" t="s">
        <v>83</v>
      </c>
      <c r="B106" s="19">
        <v>873</v>
      </c>
      <c r="C106" s="19">
        <v>76</v>
      </c>
      <c r="D106" s="20">
        <v>8.7099999999999997E-2</v>
      </c>
      <c r="E106" s="19">
        <v>46</v>
      </c>
    </row>
    <row r="107" spans="1:5" s="14" customFormat="1">
      <c r="A107" s="18" t="s">
        <v>84</v>
      </c>
      <c r="B107" s="19">
        <v>835</v>
      </c>
      <c r="C107" s="19">
        <v>204</v>
      </c>
      <c r="D107" s="20">
        <v>0.24429999999999999</v>
      </c>
      <c r="E107" s="19">
        <v>123</v>
      </c>
    </row>
    <row r="108" spans="1:5" s="14" customFormat="1">
      <c r="A108" s="18" t="s">
        <v>85</v>
      </c>
      <c r="B108" s="19">
        <v>903</v>
      </c>
      <c r="C108" s="19">
        <v>170</v>
      </c>
      <c r="D108" s="20">
        <v>0.1883</v>
      </c>
      <c r="E108" s="19">
        <v>100</v>
      </c>
    </row>
    <row r="109" spans="1:5" s="14" customFormat="1">
      <c r="A109" s="18" t="s">
        <v>86</v>
      </c>
      <c r="B109" s="19">
        <v>989</v>
      </c>
      <c r="C109" s="19">
        <v>74</v>
      </c>
      <c r="D109" s="20">
        <v>7.4800000000000005E-2</v>
      </c>
      <c r="E109" s="19">
        <v>36</v>
      </c>
    </row>
    <row r="110" spans="1:5" s="14" customFormat="1">
      <c r="A110" s="18" t="s">
        <v>87</v>
      </c>
      <c r="B110" s="19">
        <v>1021</v>
      </c>
      <c r="C110" s="19">
        <v>191</v>
      </c>
      <c r="D110" s="20">
        <v>0.18709999999999999</v>
      </c>
      <c r="E110" s="19">
        <v>104</v>
      </c>
    </row>
    <row r="111" spans="1:5" s="14" customFormat="1">
      <c r="A111" s="18" t="s">
        <v>88</v>
      </c>
      <c r="B111" s="19">
        <v>852</v>
      </c>
      <c r="C111" s="19">
        <v>92</v>
      </c>
      <c r="D111" s="20">
        <v>0.108</v>
      </c>
      <c r="E111" s="19">
        <v>44</v>
      </c>
    </row>
    <row r="112" spans="1:5" s="14" customFormat="1">
      <c r="A112" s="18" t="s">
        <v>89</v>
      </c>
      <c r="B112" s="19">
        <v>436</v>
      </c>
      <c r="C112" s="19">
        <v>54</v>
      </c>
      <c r="D112" s="20">
        <v>0.1239</v>
      </c>
      <c r="E112" s="19">
        <v>35</v>
      </c>
    </row>
    <row r="113" spans="1:5" s="14" customFormat="1">
      <c r="A113" s="18" t="s">
        <v>90</v>
      </c>
      <c r="B113" s="19">
        <v>911</v>
      </c>
      <c r="C113" s="19">
        <v>137</v>
      </c>
      <c r="D113" s="20">
        <v>0.15040000000000001</v>
      </c>
      <c r="E113" s="19">
        <v>68</v>
      </c>
    </row>
    <row r="114" spans="1:5" s="14" customFormat="1">
      <c r="A114" s="18" t="s">
        <v>91</v>
      </c>
      <c r="B114" s="19">
        <v>1351</v>
      </c>
      <c r="C114" s="19">
        <v>144</v>
      </c>
      <c r="D114" s="20">
        <v>0.1066</v>
      </c>
      <c r="E114" s="19">
        <v>78</v>
      </c>
    </row>
    <row r="115" spans="1:5" s="14" customFormat="1">
      <c r="A115" s="18" t="s">
        <v>92</v>
      </c>
      <c r="B115" s="19">
        <v>793</v>
      </c>
      <c r="C115" s="19">
        <v>139</v>
      </c>
      <c r="D115" s="20">
        <v>0.17530000000000001</v>
      </c>
      <c r="E115" s="19">
        <v>80</v>
      </c>
    </row>
    <row r="116" spans="1:5" s="14" customFormat="1">
      <c r="A116" s="18" t="s">
        <v>93</v>
      </c>
      <c r="B116" s="19">
        <v>985</v>
      </c>
      <c r="C116" s="19">
        <v>181</v>
      </c>
      <c r="D116" s="20">
        <v>0.18379999999999999</v>
      </c>
      <c r="E116" s="19">
        <v>123</v>
      </c>
    </row>
    <row r="117" spans="1:5" s="14" customFormat="1">
      <c r="A117" s="18" t="s">
        <v>94</v>
      </c>
      <c r="B117" s="19">
        <v>1113</v>
      </c>
      <c r="C117" s="19">
        <v>127</v>
      </c>
      <c r="D117" s="20">
        <v>0.11409999999999999</v>
      </c>
      <c r="E117" s="19">
        <v>64</v>
      </c>
    </row>
    <row r="118" spans="1:5" s="14" customFormat="1">
      <c r="A118" s="18" t="s">
        <v>95</v>
      </c>
      <c r="B118" s="19">
        <v>1076</v>
      </c>
      <c r="C118" s="19">
        <v>56</v>
      </c>
      <c r="D118" s="20">
        <v>5.1999999999999998E-2</v>
      </c>
      <c r="E118" s="19">
        <v>30</v>
      </c>
    </row>
    <row r="119" spans="1:5" s="14" customFormat="1">
      <c r="A119" s="18" t="s">
        <v>96</v>
      </c>
      <c r="B119" s="19">
        <v>846</v>
      </c>
      <c r="C119" s="19">
        <v>56</v>
      </c>
      <c r="D119" s="20">
        <v>6.6199999999999995E-2</v>
      </c>
      <c r="E119" s="19">
        <v>33</v>
      </c>
    </row>
    <row r="120" spans="1:5" s="14" customFormat="1">
      <c r="A120" s="18" t="s">
        <v>97</v>
      </c>
      <c r="B120" s="19">
        <v>652</v>
      </c>
      <c r="C120" s="19">
        <v>63</v>
      </c>
      <c r="D120" s="20">
        <v>9.6600000000000005E-2</v>
      </c>
      <c r="E120" s="19">
        <v>36</v>
      </c>
    </row>
    <row r="121" spans="1:5" s="14" customFormat="1">
      <c r="A121" s="18" t="s">
        <v>260</v>
      </c>
      <c r="B121" s="19">
        <v>737</v>
      </c>
      <c r="C121" s="19">
        <v>144</v>
      </c>
      <c r="D121" s="20">
        <v>0.19539999999999999</v>
      </c>
      <c r="E121" s="19">
        <v>100</v>
      </c>
    </row>
    <row r="122" spans="1:5" s="14" customFormat="1">
      <c r="A122" s="18" t="s">
        <v>98</v>
      </c>
      <c r="B122" s="19">
        <v>714</v>
      </c>
      <c r="C122" s="19">
        <v>50</v>
      </c>
      <c r="D122" s="20">
        <v>7.0000000000000007E-2</v>
      </c>
      <c r="E122" s="19">
        <v>30</v>
      </c>
    </row>
    <row r="123" spans="1:5" s="14" customFormat="1">
      <c r="A123" s="18" t="s">
        <v>99</v>
      </c>
      <c r="B123" s="19">
        <v>712</v>
      </c>
      <c r="C123" s="19">
        <v>84</v>
      </c>
      <c r="D123" s="20">
        <v>0.11799999999999999</v>
      </c>
      <c r="E123" s="19">
        <v>55</v>
      </c>
    </row>
    <row r="124" spans="1:5" s="14" customFormat="1">
      <c r="A124" s="18" t="s">
        <v>100</v>
      </c>
      <c r="B124" s="19">
        <v>1916</v>
      </c>
      <c r="C124" s="19">
        <v>281</v>
      </c>
      <c r="D124" s="20">
        <v>0.1467</v>
      </c>
      <c r="E124" s="19">
        <v>191</v>
      </c>
    </row>
    <row r="125" spans="1:5" s="14" customFormat="1">
      <c r="A125" s="18" t="s">
        <v>101</v>
      </c>
      <c r="B125" s="19">
        <v>1066</v>
      </c>
      <c r="C125" s="19">
        <v>180</v>
      </c>
      <c r="D125" s="20">
        <v>0.16889999999999999</v>
      </c>
      <c r="E125" s="19">
        <v>90</v>
      </c>
    </row>
    <row r="126" spans="1:5" s="14" customFormat="1">
      <c r="A126" s="18" t="s">
        <v>102</v>
      </c>
      <c r="B126" s="19">
        <v>605</v>
      </c>
      <c r="C126" s="19">
        <v>66</v>
      </c>
      <c r="D126" s="20">
        <v>0.1091</v>
      </c>
      <c r="E126" s="19">
        <v>44</v>
      </c>
    </row>
    <row r="127" spans="1:5" s="14" customFormat="1">
      <c r="A127" s="18" t="s">
        <v>103</v>
      </c>
      <c r="B127" s="19">
        <v>663</v>
      </c>
      <c r="C127" s="19">
        <v>142</v>
      </c>
      <c r="D127" s="20">
        <v>0.2142</v>
      </c>
      <c r="E127" s="19">
        <v>85</v>
      </c>
    </row>
    <row r="128" spans="1:5" s="14" customFormat="1">
      <c r="A128" s="18" t="s">
        <v>104</v>
      </c>
      <c r="B128" s="19">
        <v>709</v>
      </c>
      <c r="C128" s="19">
        <v>89</v>
      </c>
      <c r="D128" s="20">
        <v>0.1255</v>
      </c>
      <c r="E128" s="19">
        <v>49</v>
      </c>
    </row>
    <row r="129" spans="1:5" s="14" customFormat="1">
      <c r="A129" s="18" t="s">
        <v>105</v>
      </c>
      <c r="B129" s="19">
        <v>533</v>
      </c>
      <c r="C129" s="19">
        <v>75</v>
      </c>
      <c r="D129" s="20">
        <v>0.14069999999999999</v>
      </c>
      <c r="E129" s="19">
        <v>38</v>
      </c>
    </row>
    <row r="130" spans="1:5" s="14" customFormat="1">
      <c r="A130" s="18" t="s">
        <v>106</v>
      </c>
      <c r="B130" s="19">
        <v>660</v>
      </c>
      <c r="C130" s="19">
        <v>98</v>
      </c>
      <c r="D130" s="20">
        <v>0.14849999999999999</v>
      </c>
      <c r="E130" s="19">
        <v>48</v>
      </c>
    </row>
    <row r="131" spans="1:5" s="14" customFormat="1">
      <c r="A131" s="18" t="s">
        <v>107</v>
      </c>
      <c r="B131" s="19">
        <v>522</v>
      </c>
      <c r="C131" s="19">
        <v>96</v>
      </c>
      <c r="D131" s="20">
        <v>0.18390000000000001</v>
      </c>
      <c r="E131" s="19">
        <v>59</v>
      </c>
    </row>
    <row r="132" spans="1:5" s="14" customFormat="1">
      <c r="A132" s="18" t="s">
        <v>108</v>
      </c>
      <c r="B132" s="19">
        <v>554</v>
      </c>
      <c r="C132" s="19">
        <v>59</v>
      </c>
      <c r="D132" s="20">
        <v>0.1065</v>
      </c>
      <c r="E132" s="19">
        <v>26</v>
      </c>
    </row>
    <row r="133" spans="1:5" s="14" customFormat="1">
      <c r="A133" s="18" t="s">
        <v>109</v>
      </c>
      <c r="B133" s="19">
        <v>490</v>
      </c>
      <c r="C133" s="19">
        <v>36</v>
      </c>
      <c r="D133" s="20">
        <v>7.3499999999999996E-2</v>
      </c>
      <c r="E133" s="19">
        <v>23</v>
      </c>
    </row>
    <row r="134" spans="1:5" s="14" customFormat="1">
      <c r="A134" s="18" t="s">
        <v>110</v>
      </c>
      <c r="B134" s="19">
        <v>543</v>
      </c>
      <c r="C134" s="19">
        <v>69</v>
      </c>
      <c r="D134" s="20">
        <v>0.12709999999999999</v>
      </c>
      <c r="E134" s="19">
        <v>46</v>
      </c>
    </row>
    <row r="135" spans="1:5" s="14" customFormat="1">
      <c r="A135" s="18" t="s">
        <v>111</v>
      </c>
      <c r="B135" s="19">
        <v>599</v>
      </c>
      <c r="C135" s="19">
        <v>96</v>
      </c>
      <c r="D135" s="20">
        <v>0.1603</v>
      </c>
      <c r="E135" s="19">
        <v>59</v>
      </c>
    </row>
    <row r="136" spans="1:5" s="14" customFormat="1">
      <c r="A136" s="18" t="s">
        <v>473</v>
      </c>
      <c r="B136" s="19">
        <v>1227</v>
      </c>
      <c r="C136" s="19">
        <v>175</v>
      </c>
      <c r="D136" s="20">
        <v>0.1426</v>
      </c>
      <c r="E136" s="19">
        <v>122</v>
      </c>
    </row>
    <row r="137" spans="1:5" s="14" customFormat="1">
      <c r="A137" s="18" t="s">
        <v>112</v>
      </c>
      <c r="B137" s="19">
        <v>881</v>
      </c>
      <c r="C137" s="19">
        <v>104</v>
      </c>
      <c r="D137" s="20">
        <v>0.11799999999999999</v>
      </c>
      <c r="E137" s="19">
        <v>71</v>
      </c>
    </row>
    <row r="138" spans="1:5" s="14" customFormat="1">
      <c r="A138" s="18" t="s">
        <v>474</v>
      </c>
      <c r="B138" s="19">
        <v>904</v>
      </c>
      <c r="C138" s="19">
        <v>188</v>
      </c>
      <c r="D138" s="20">
        <v>0.20799999999999999</v>
      </c>
      <c r="E138" s="19">
        <v>118</v>
      </c>
    </row>
    <row r="139" spans="1:5" s="14" customFormat="1">
      <c r="A139" s="18" t="s">
        <v>475</v>
      </c>
      <c r="B139" s="19">
        <v>878</v>
      </c>
      <c r="C139" s="19">
        <v>152</v>
      </c>
      <c r="D139" s="20">
        <v>0.1731</v>
      </c>
      <c r="E139" s="19">
        <v>103</v>
      </c>
    </row>
    <row r="140" spans="1:5" s="14" customFormat="1">
      <c r="A140" s="18" t="s">
        <v>113</v>
      </c>
      <c r="B140" s="19">
        <v>546</v>
      </c>
      <c r="C140" s="19">
        <v>109</v>
      </c>
      <c r="D140" s="20">
        <v>0.1996</v>
      </c>
      <c r="E140" s="19">
        <v>60</v>
      </c>
    </row>
    <row r="141" spans="1:5" s="14" customFormat="1">
      <c r="A141" s="18" t="s">
        <v>114</v>
      </c>
      <c r="B141" s="19">
        <v>752</v>
      </c>
      <c r="C141" s="19">
        <v>159</v>
      </c>
      <c r="D141" s="20">
        <v>0.2114</v>
      </c>
      <c r="E141" s="19">
        <v>96</v>
      </c>
    </row>
    <row r="142" spans="1:5" s="14" customFormat="1">
      <c r="A142" s="18" t="s">
        <v>115</v>
      </c>
      <c r="B142" s="19">
        <v>732</v>
      </c>
      <c r="C142" s="19">
        <v>82</v>
      </c>
      <c r="D142" s="20">
        <v>0.112</v>
      </c>
      <c r="E142" s="19">
        <v>50</v>
      </c>
    </row>
    <row r="143" spans="1:5" s="14" customFormat="1">
      <c r="A143" s="18" t="s">
        <v>116</v>
      </c>
      <c r="B143" s="19">
        <v>943</v>
      </c>
      <c r="C143" s="19">
        <v>122</v>
      </c>
      <c r="D143" s="20">
        <v>0.12939999999999999</v>
      </c>
      <c r="E143" s="19">
        <v>63</v>
      </c>
    </row>
    <row r="144" spans="1:5" s="14" customFormat="1">
      <c r="A144" s="18" t="s">
        <v>117</v>
      </c>
      <c r="B144" s="19">
        <v>851</v>
      </c>
      <c r="C144" s="19">
        <v>136</v>
      </c>
      <c r="D144" s="20">
        <v>0.1598</v>
      </c>
      <c r="E144" s="19">
        <v>79</v>
      </c>
    </row>
    <row r="145" spans="1:5" s="14" customFormat="1">
      <c r="A145" s="18" t="s">
        <v>118</v>
      </c>
      <c r="B145" s="19">
        <v>440</v>
      </c>
      <c r="C145" s="19">
        <v>70</v>
      </c>
      <c r="D145" s="20">
        <v>0.15909999999999999</v>
      </c>
      <c r="E145" s="19">
        <v>38</v>
      </c>
    </row>
    <row r="146" spans="1:5" s="14" customFormat="1">
      <c r="A146" s="18" t="s">
        <v>119</v>
      </c>
      <c r="B146" s="19">
        <v>516</v>
      </c>
      <c r="C146" s="19">
        <v>102</v>
      </c>
      <c r="D146" s="20">
        <v>0.19769999999999999</v>
      </c>
      <c r="E146" s="19">
        <v>58</v>
      </c>
    </row>
    <row r="147" spans="1:5" s="14" customFormat="1">
      <c r="A147" s="18" t="s">
        <v>120</v>
      </c>
      <c r="B147" s="19">
        <v>2083</v>
      </c>
      <c r="C147" s="19">
        <v>267</v>
      </c>
      <c r="D147" s="20">
        <v>0.12820000000000001</v>
      </c>
      <c r="E147" s="19">
        <v>183</v>
      </c>
    </row>
    <row r="148" spans="1:5" s="14" customFormat="1">
      <c r="A148" s="18" t="s">
        <v>121</v>
      </c>
      <c r="B148" s="19">
        <v>1199</v>
      </c>
      <c r="C148" s="19">
        <v>230</v>
      </c>
      <c r="D148" s="20">
        <v>0.1918</v>
      </c>
      <c r="E148" s="19">
        <v>140</v>
      </c>
    </row>
    <row r="149" spans="1:5" s="14" customFormat="1">
      <c r="A149" s="18" t="s">
        <v>122</v>
      </c>
      <c r="B149" s="19">
        <v>1313</v>
      </c>
      <c r="C149" s="19">
        <v>192</v>
      </c>
      <c r="D149" s="20">
        <v>0.1462</v>
      </c>
      <c r="E149" s="19">
        <v>130</v>
      </c>
    </row>
    <row r="150" spans="1:5" s="14" customFormat="1">
      <c r="A150" s="18" t="s">
        <v>123</v>
      </c>
      <c r="B150" s="19">
        <v>500</v>
      </c>
      <c r="C150" s="19">
        <v>99</v>
      </c>
      <c r="D150" s="20">
        <v>0.19800000000000001</v>
      </c>
      <c r="E150" s="19">
        <v>54</v>
      </c>
    </row>
    <row r="151" spans="1:5" s="14" customFormat="1">
      <c r="A151" s="18" t="s">
        <v>124</v>
      </c>
      <c r="B151" s="19">
        <v>1013</v>
      </c>
      <c r="C151" s="19">
        <v>173</v>
      </c>
      <c r="D151" s="20">
        <v>0.17080000000000001</v>
      </c>
      <c r="E151" s="19">
        <v>105</v>
      </c>
    </row>
    <row r="152" spans="1:5" s="14" customFormat="1">
      <c r="A152" s="18" t="s">
        <v>125</v>
      </c>
      <c r="B152" s="19">
        <v>1276</v>
      </c>
      <c r="C152" s="19">
        <v>127</v>
      </c>
      <c r="D152" s="20">
        <v>9.9500000000000005E-2</v>
      </c>
      <c r="E152" s="19">
        <v>63</v>
      </c>
    </row>
    <row r="153" spans="1:5" s="14" customFormat="1">
      <c r="A153" s="18" t="s">
        <v>126</v>
      </c>
      <c r="B153" s="19">
        <v>2199</v>
      </c>
      <c r="C153" s="19">
        <v>242</v>
      </c>
      <c r="D153" s="20">
        <v>0.1101</v>
      </c>
      <c r="E153" s="19">
        <v>159</v>
      </c>
    </row>
    <row r="154" spans="1:5" s="14" customFormat="1">
      <c r="A154" s="18" t="s">
        <v>127</v>
      </c>
      <c r="B154" s="19">
        <v>1004</v>
      </c>
      <c r="C154" s="19">
        <v>168</v>
      </c>
      <c r="D154" s="20">
        <v>0.1673</v>
      </c>
      <c r="E154" s="19">
        <v>101</v>
      </c>
    </row>
    <row r="155" spans="1:5" s="14" customFormat="1">
      <c r="A155" s="18" t="s">
        <v>476</v>
      </c>
      <c r="B155" s="19">
        <v>1377</v>
      </c>
      <c r="C155" s="19">
        <v>232</v>
      </c>
      <c r="D155" s="20">
        <v>0.16850000000000001</v>
      </c>
      <c r="E155" s="19">
        <v>151</v>
      </c>
    </row>
    <row r="156" spans="1:5" s="14" customFormat="1">
      <c r="A156" s="18" t="s">
        <v>477</v>
      </c>
      <c r="B156" s="19">
        <v>1253</v>
      </c>
      <c r="C156" s="19">
        <v>140</v>
      </c>
      <c r="D156" s="20">
        <v>0.11169999999999999</v>
      </c>
      <c r="E156" s="19">
        <v>93</v>
      </c>
    </row>
    <row r="157" spans="1:5" s="14" customFormat="1">
      <c r="A157" s="18" t="s">
        <v>128</v>
      </c>
      <c r="B157" s="19">
        <v>1298</v>
      </c>
      <c r="C157" s="19">
        <v>130</v>
      </c>
      <c r="D157" s="20">
        <v>0.1002</v>
      </c>
      <c r="E157" s="19">
        <v>90</v>
      </c>
    </row>
    <row r="158" spans="1:5" s="14" customFormat="1">
      <c r="A158" s="18" t="s">
        <v>129</v>
      </c>
      <c r="B158" s="19">
        <v>2687</v>
      </c>
      <c r="C158" s="19">
        <v>275</v>
      </c>
      <c r="D158" s="20">
        <v>0.1023</v>
      </c>
      <c r="E158" s="19">
        <v>166</v>
      </c>
    </row>
    <row r="159" spans="1:5" s="14" customFormat="1">
      <c r="A159" s="18" t="s">
        <v>130</v>
      </c>
      <c r="B159" s="19">
        <v>2466</v>
      </c>
      <c r="C159" s="19">
        <v>701</v>
      </c>
      <c r="D159" s="20">
        <v>0.2843</v>
      </c>
      <c r="E159" s="19">
        <v>451</v>
      </c>
    </row>
    <row r="160" spans="1:5" s="22" customFormat="1" ht="34.5" customHeight="1">
      <c r="A160" s="25" t="s">
        <v>145</v>
      </c>
      <c r="B160" s="23">
        <f>SUM(B101:B159)</f>
        <v>56190</v>
      </c>
      <c r="C160" s="23">
        <f>SUM(C101:C159)</f>
        <v>8351</v>
      </c>
      <c r="D160" s="24">
        <f>C160/B160</f>
        <v>0.14862075102331376</v>
      </c>
      <c r="E160" s="23">
        <f>SUM(E101:E159)</f>
        <v>5021</v>
      </c>
    </row>
    <row r="161" spans="1:5" s="14" customFormat="1">
      <c r="A161" s="18" t="s">
        <v>148</v>
      </c>
      <c r="B161" s="19">
        <v>919</v>
      </c>
      <c r="C161" s="19">
        <v>453</v>
      </c>
      <c r="D161" s="20">
        <v>0.4929</v>
      </c>
      <c r="E161" s="19">
        <v>278</v>
      </c>
    </row>
    <row r="162" spans="1:5" s="14" customFormat="1">
      <c r="A162" s="18" t="s">
        <v>149</v>
      </c>
      <c r="B162" s="19">
        <v>755</v>
      </c>
      <c r="C162" s="19">
        <v>325</v>
      </c>
      <c r="D162" s="20">
        <v>0.43049999999999999</v>
      </c>
      <c r="E162" s="19">
        <v>196</v>
      </c>
    </row>
    <row r="163" spans="1:5" s="14" customFormat="1">
      <c r="A163" s="18" t="s">
        <v>150</v>
      </c>
      <c r="B163" s="19">
        <v>787</v>
      </c>
      <c r="C163" s="19">
        <v>333</v>
      </c>
      <c r="D163" s="20">
        <v>0.42309999999999998</v>
      </c>
      <c r="E163" s="19">
        <v>227</v>
      </c>
    </row>
    <row r="164" spans="1:5" s="14" customFormat="1">
      <c r="A164" s="18" t="s">
        <v>151</v>
      </c>
      <c r="B164" s="19">
        <v>879</v>
      </c>
      <c r="C164" s="19">
        <v>431</v>
      </c>
      <c r="D164" s="20">
        <v>0.49030000000000001</v>
      </c>
      <c r="E164" s="19">
        <v>271</v>
      </c>
    </row>
    <row r="165" spans="1:5" s="14" customFormat="1">
      <c r="A165" s="18" t="s">
        <v>152</v>
      </c>
      <c r="B165" s="19">
        <v>1414</v>
      </c>
      <c r="C165" s="19">
        <v>493</v>
      </c>
      <c r="D165" s="20">
        <v>0.34870000000000001</v>
      </c>
      <c r="E165" s="19">
        <v>331</v>
      </c>
    </row>
    <row r="166" spans="1:5" s="14" customFormat="1">
      <c r="A166" s="18" t="s">
        <v>153</v>
      </c>
      <c r="B166" s="19">
        <v>706</v>
      </c>
      <c r="C166" s="19">
        <v>270</v>
      </c>
      <c r="D166" s="20">
        <v>0.38240000000000002</v>
      </c>
      <c r="E166" s="19">
        <v>191</v>
      </c>
    </row>
    <row r="167" spans="1:5" s="14" customFormat="1">
      <c r="A167" s="18" t="s">
        <v>154</v>
      </c>
      <c r="B167" s="19">
        <v>873</v>
      </c>
      <c r="C167" s="19">
        <v>379</v>
      </c>
      <c r="D167" s="20">
        <v>0.43409999999999999</v>
      </c>
      <c r="E167" s="19">
        <v>250</v>
      </c>
    </row>
    <row r="168" spans="1:5" s="14" customFormat="1">
      <c r="A168" s="18" t="s">
        <v>155</v>
      </c>
      <c r="B168" s="19">
        <v>504</v>
      </c>
      <c r="C168" s="19">
        <v>232</v>
      </c>
      <c r="D168" s="20">
        <v>0.46029999999999999</v>
      </c>
      <c r="E168" s="19">
        <v>141</v>
      </c>
    </row>
    <row r="169" spans="1:5" s="14" customFormat="1">
      <c r="A169" s="18" t="s">
        <v>156</v>
      </c>
      <c r="B169" s="19">
        <v>855</v>
      </c>
      <c r="C169" s="19">
        <v>315</v>
      </c>
      <c r="D169" s="20">
        <v>0.36840000000000001</v>
      </c>
      <c r="E169" s="19">
        <v>195</v>
      </c>
    </row>
    <row r="170" spans="1:5" s="14" customFormat="1">
      <c r="A170" s="18" t="s">
        <v>42</v>
      </c>
      <c r="B170" s="19">
        <v>432</v>
      </c>
      <c r="C170" s="19">
        <v>67</v>
      </c>
      <c r="D170" s="20">
        <v>0.15509999999999999</v>
      </c>
      <c r="E170" s="19">
        <v>47</v>
      </c>
    </row>
    <row r="171" spans="1:5" s="14" customFormat="1">
      <c r="A171" s="18" t="s">
        <v>157</v>
      </c>
      <c r="B171" s="19">
        <v>995</v>
      </c>
      <c r="C171" s="19">
        <v>340</v>
      </c>
      <c r="D171" s="20">
        <v>0.3417</v>
      </c>
      <c r="E171" s="19">
        <v>217</v>
      </c>
    </row>
    <row r="172" spans="1:5" s="14" customFormat="1">
      <c r="A172" s="18" t="s">
        <v>158</v>
      </c>
      <c r="B172" s="19">
        <v>828</v>
      </c>
      <c r="C172" s="19">
        <v>329</v>
      </c>
      <c r="D172" s="20">
        <v>0.39729999999999999</v>
      </c>
      <c r="E172" s="19">
        <v>216</v>
      </c>
    </row>
    <row r="173" spans="1:5" s="14" customFormat="1">
      <c r="A173" s="18" t="s">
        <v>43</v>
      </c>
      <c r="B173" s="19">
        <v>956</v>
      </c>
      <c r="C173" s="19">
        <v>217</v>
      </c>
      <c r="D173" s="20">
        <v>0.22700000000000001</v>
      </c>
      <c r="E173" s="19">
        <v>122</v>
      </c>
    </row>
    <row r="174" spans="1:5" s="14" customFormat="1">
      <c r="A174" s="18" t="s">
        <v>44</v>
      </c>
      <c r="B174" s="19">
        <v>826</v>
      </c>
      <c r="C174" s="19">
        <v>253</v>
      </c>
      <c r="D174" s="20">
        <v>0.30630000000000002</v>
      </c>
      <c r="E174" s="19">
        <v>178</v>
      </c>
    </row>
    <row r="175" spans="1:5" s="14" customFormat="1">
      <c r="A175" s="18" t="s">
        <v>159</v>
      </c>
      <c r="B175" s="19">
        <v>717</v>
      </c>
      <c r="C175" s="19">
        <v>215</v>
      </c>
      <c r="D175" s="20">
        <v>0.2999</v>
      </c>
      <c r="E175" s="19">
        <v>137</v>
      </c>
    </row>
    <row r="176" spans="1:5" s="14" customFormat="1">
      <c r="A176" s="18" t="s">
        <v>160</v>
      </c>
      <c r="B176" s="19">
        <v>812</v>
      </c>
      <c r="C176" s="19">
        <v>297</v>
      </c>
      <c r="D176" s="20">
        <v>0.36580000000000001</v>
      </c>
      <c r="E176" s="19">
        <v>205</v>
      </c>
    </row>
    <row r="177" spans="1:5" s="14" customFormat="1">
      <c r="A177" s="18" t="s">
        <v>45</v>
      </c>
      <c r="B177" s="19">
        <v>1747</v>
      </c>
      <c r="C177" s="19">
        <v>284</v>
      </c>
      <c r="D177" s="20">
        <v>0.16259999999999999</v>
      </c>
      <c r="E177" s="19">
        <v>208</v>
      </c>
    </row>
    <row r="178" spans="1:5" s="14" customFormat="1">
      <c r="A178" s="18" t="s">
        <v>161</v>
      </c>
      <c r="B178" s="19">
        <v>1017</v>
      </c>
      <c r="C178" s="19">
        <v>404</v>
      </c>
      <c r="D178" s="20">
        <v>0.3972</v>
      </c>
      <c r="E178" s="19">
        <v>269</v>
      </c>
    </row>
    <row r="179" spans="1:5" s="14" customFormat="1">
      <c r="A179" s="18" t="s">
        <v>162</v>
      </c>
      <c r="B179" s="19">
        <v>1016</v>
      </c>
      <c r="C179" s="19">
        <v>407</v>
      </c>
      <c r="D179" s="20">
        <v>0.40060000000000001</v>
      </c>
      <c r="E179" s="19">
        <v>271</v>
      </c>
    </row>
    <row r="180" spans="1:5" s="14" customFormat="1">
      <c r="A180" s="18" t="s">
        <v>163</v>
      </c>
      <c r="B180" s="19">
        <v>1297</v>
      </c>
      <c r="C180" s="19">
        <v>392</v>
      </c>
      <c r="D180" s="20">
        <v>0.30220000000000002</v>
      </c>
      <c r="E180" s="19">
        <v>261</v>
      </c>
    </row>
    <row r="181" spans="1:5" s="14" customFormat="1">
      <c r="A181" s="18" t="s">
        <v>164</v>
      </c>
      <c r="B181" s="19">
        <v>2008</v>
      </c>
      <c r="C181" s="19">
        <v>641</v>
      </c>
      <c r="D181" s="20">
        <v>0.31919999999999998</v>
      </c>
      <c r="E181" s="19">
        <v>447</v>
      </c>
    </row>
    <row r="182" spans="1:5" s="22" customFormat="1" ht="34.5" customHeight="1">
      <c r="A182" s="25" t="s">
        <v>50</v>
      </c>
      <c r="B182" s="23">
        <f>SUM(B161:B181)</f>
        <v>20343</v>
      </c>
      <c r="C182" s="23">
        <f>SUM(C161:C181)</f>
        <v>7077</v>
      </c>
      <c r="D182" s="24">
        <f>C182/B182</f>
        <v>0.34788379295089222</v>
      </c>
      <c r="E182" s="23">
        <f>SUM(E161:E181)</f>
        <v>4658</v>
      </c>
    </row>
    <row r="183" spans="1:5" s="14" customFormat="1">
      <c r="A183" s="18" t="s">
        <v>355</v>
      </c>
      <c r="B183" s="19">
        <v>1705</v>
      </c>
      <c r="C183" s="19">
        <v>403</v>
      </c>
      <c r="D183" s="20">
        <v>0.2364</v>
      </c>
      <c r="E183" s="19">
        <v>275</v>
      </c>
    </row>
    <row r="184" spans="1:5" s="14" customFormat="1">
      <c r="A184" s="18" t="s">
        <v>356</v>
      </c>
      <c r="B184" s="19">
        <v>2154</v>
      </c>
      <c r="C184" s="19">
        <v>262</v>
      </c>
      <c r="D184" s="20">
        <v>0.1216</v>
      </c>
      <c r="E184" s="19">
        <v>180</v>
      </c>
    </row>
    <row r="185" spans="1:5" s="14" customFormat="1">
      <c r="A185" s="18" t="s">
        <v>357</v>
      </c>
      <c r="B185" s="19">
        <v>2014</v>
      </c>
      <c r="C185" s="19">
        <v>406</v>
      </c>
      <c r="D185" s="20">
        <v>0.2016</v>
      </c>
      <c r="E185" s="19">
        <v>264</v>
      </c>
    </row>
    <row r="186" spans="1:5" s="22" customFormat="1" ht="34.5" customHeight="1">
      <c r="A186" s="25" t="s">
        <v>361</v>
      </c>
      <c r="B186" s="23">
        <f>SUM(B183:B185)</f>
        <v>5873</v>
      </c>
      <c r="C186" s="23">
        <f>SUM(C183:C185)</f>
        <v>1071</v>
      </c>
      <c r="D186" s="24">
        <f>C186/B186</f>
        <v>0.18235995232419547</v>
      </c>
      <c r="E186" s="23">
        <f>SUM(E183:E185)</f>
        <v>719</v>
      </c>
    </row>
    <row r="187" spans="1:5" s="14" customFormat="1">
      <c r="A187" s="18" t="s">
        <v>392</v>
      </c>
      <c r="B187" s="19">
        <v>915</v>
      </c>
      <c r="C187" s="19">
        <v>148</v>
      </c>
      <c r="D187" s="20">
        <v>0.16170000000000001</v>
      </c>
      <c r="E187" s="19">
        <v>108</v>
      </c>
    </row>
    <row r="188" spans="1:5" s="22" customFormat="1" ht="34.5" customHeight="1">
      <c r="A188" s="25" t="s">
        <v>395</v>
      </c>
      <c r="B188" s="23">
        <f>SUM(B187:B187)</f>
        <v>915</v>
      </c>
      <c r="C188" s="23">
        <f>SUM(C187:C187)</f>
        <v>148</v>
      </c>
      <c r="D188" s="24">
        <f>C188/B188</f>
        <v>0.16174863387978142</v>
      </c>
      <c r="E188" s="23">
        <f>SUM(E187:E187)</f>
        <v>108</v>
      </c>
    </row>
    <row r="189" spans="1:5" s="14" customFormat="1">
      <c r="A189" s="18" t="s">
        <v>131</v>
      </c>
      <c r="B189" s="19">
        <v>1668</v>
      </c>
      <c r="C189" s="19">
        <v>275</v>
      </c>
      <c r="D189" s="20">
        <v>0.16489999999999999</v>
      </c>
      <c r="E189" s="19">
        <v>171</v>
      </c>
    </row>
    <row r="190" spans="1:5" s="14" customFormat="1">
      <c r="A190" s="18" t="s">
        <v>132</v>
      </c>
      <c r="B190" s="19">
        <v>2422</v>
      </c>
      <c r="C190" s="19">
        <v>340</v>
      </c>
      <c r="D190" s="20">
        <v>0.1404</v>
      </c>
      <c r="E190" s="19">
        <v>224</v>
      </c>
    </row>
    <row r="191" spans="1:5" s="14" customFormat="1">
      <c r="A191" s="18" t="s">
        <v>133</v>
      </c>
      <c r="B191" s="19">
        <v>1475</v>
      </c>
      <c r="C191" s="19">
        <v>225</v>
      </c>
      <c r="D191" s="20">
        <v>0.1525</v>
      </c>
      <c r="E191" s="19">
        <v>144</v>
      </c>
    </row>
    <row r="192" spans="1:5" s="22" customFormat="1" ht="34.5" customHeight="1">
      <c r="A192" s="25" t="s">
        <v>146</v>
      </c>
      <c r="B192" s="23">
        <f>SUM(B189:B191)</f>
        <v>5565</v>
      </c>
      <c r="C192" s="23">
        <f>SUM(C189:C191)</f>
        <v>840</v>
      </c>
      <c r="D192" s="24">
        <f>C192/B192</f>
        <v>0.15094339622641509</v>
      </c>
      <c r="E192" s="23">
        <f>SUM(E189:E191)</f>
        <v>539</v>
      </c>
    </row>
    <row r="193" spans="1:5" s="14" customFormat="1">
      <c r="A193" s="18" t="s">
        <v>316</v>
      </c>
      <c r="B193" s="19">
        <v>2078</v>
      </c>
      <c r="C193" s="19">
        <v>259</v>
      </c>
      <c r="D193" s="20">
        <v>0.1246</v>
      </c>
      <c r="E193" s="19">
        <v>151</v>
      </c>
    </row>
    <row r="194" spans="1:5" s="14" customFormat="1">
      <c r="A194" s="18" t="s">
        <v>134</v>
      </c>
      <c r="B194" s="19">
        <v>4812</v>
      </c>
      <c r="C194" s="19">
        <v>687</v>
      </c>
      <c r="D194" s="20">
        <v>0.14280000000000001</v>
      </c>
      <c r="E194" s="19">
        <v>480</v>
      </c>
    </row>
    <row r="195" spans="1:5" s="14" customFormat="1">
      <c r="A195" s="18" t="s">
        <v>346</v>
      </c>
      <c r="B195" s="19">
        <v>1959</v>
      </c>
      <c r="C195" s="19">
        <v>139</v>
      </c>
      <c r="D195" s="20">
        <v>7.0999999999999994E-2</v>
      </c>
      <c r="E195" s="19">
        <v>98</v>
      </c>
    </row>
    <row r="196" spans="1:5" s="14" customFormat="1">
      <c r="A196" s="18" t="s">
        <v>347</v>
      </c>
      <c r="B196" s="19">
        <v>885</v>
      </c>
      <c r="C196" s="19">
        <v>108</v>
      </c>
      <c r="D196" s="20">
        <v>0.122</v>
      </c>
      <c r="E196" s="19">
        <v>70</v>
      </c>
    </row>
    <row r="197" spans="1:5" s="14" customFormat="1">
      <c r="A197" s="18" t="s">
        <v>697</v>
      </c>
      <c r="B197" s="19">
        <v>359</v>
      </c>
      <c r="C197" s="19">
        <v>65</v>
      </c>
      <c r="D197" s="20">
        <v>0.18110000000000001</v>
      </c>
      <c r="E197" s="19">
        <v>36</v>
      </c>
    </row>
    <row r="198" spans="1:5" s="22" customFormat="1" ht="34.5" customHeight="1">
      <c r="A198" s="25" t="s">
        <v>147</v>
      </c>
      <c r="B198" s="23">
        <f>SUM(B193:B197)</f>
        <v>10093</v>
      </c>
      <c r="C198" s="23">
        <f>SUM(C193:C197)</f>
        <v>1258</v>
      </c>
      <c r="D198" s="24">
        <f>C198/B198</f>
        <v>0.12464084018626771</v>
      </c>
      <c r="E198" s="23">
        <f>SUM(E193:E197)</f>
        <v>835</v>
      </c>
    </row>
    <row r="199" spans="1:5" s="14" customFormat="1">
      <c r="A199" s="18" t="s">
        <v>185</v>
      </c>
      <c r="B199" s="19">
        <v>814</v>
      </c>
      <c r="C199" s="19">
        <v>190</v>
      </c>
      <c r="D199" s="20">
        <v>0.2334</v>
      </c>
      <c r="E199" s="19">
        <v>125</v>
      </c>
    </row>
    <row r="200" spans="1:5" s="14" customFormat="1">
      <c r="A200" s="18" t="s">
        <v>186</v>
      </c>
      <c r="B200" s="19">
        <v>925</v>
      </c>
      <c r="C200" s="19">
        <v>109</v>
      </c>
      <c r="D200" s="20">
        <v>0.1178</v>
      </c>
      <c r="E200" s="19">
        <v>75</v>
      </c>
    </row>
    <row r="201" spans="1:5" s="14" customFormat="1">
      <c r="A201" s="18" t="s">
        <v>187</v>
      </c>
      <c r="B201" s="19">
        <v>1232</v>
      </c>
      <c r="C201" s="19">
        <v>133</v>
      </c>
      <c r="D201" s="20">
        <v>0.108</v>
      </c>
      <c r="E201" s="19">
        <v>93</v>
      </c>
    </row>
    <row r="202" spans="1:5" s="14" customFormat="1">
      <c r="A202" s="18" t="s">
        <v>188</v>
      </c>
      <c r="B202" s="19">
        <v>478</v>
      </c>
      <c r="C202" s="19">
        <v>85</v>
      </c>
      <c r="D202" s="20">
        <v>0.17780000000000001</v>
      </c>
      <c r="E202" s="19">
        <v>51</v>
      </c>
    </row>
    <row r="203" spans="1:5" s="14" customFormat="1">
      <c r="A203" s="18" t="s">
        <v>189</v>
      </c>
      <c r="B203" s="19">
        <v>988</v>
      </c>
      <c r="C203" s="19">
        <v>165</v>
      </c>
      <c r="D203" s="20">
        <v>0.16700000000000001</v>
      </c>
      <c r="E203" s="19">
        <v>102</v>
      </c>
    </row>
    <row r="204" spans="1:5" s="14" customFormat="1">
      <c r="A204" s="18" t="s">
        <v>190</v>
      </c>
      <c r="B204" s="19">
        <v>1001</v>
      </c>
      <c r="C204" s="19">
        <v>157</v>
      </c>
      <c r="D204" s="20">
        <v>0.15679999999999999</v>
      </c>
      <c r="E204" s="19">
        <v>115</v>
      </c>
    </row>
    <row r="205" spans="1:5" s="14" customFormat="1">
      <c r="A205" s="18" t="s">
        <v>191</v>
      </c>
      <c r="B205" s="19">
        <v>1123</v>
      </c>
      <c r="C205" s="19">
        <v>250</v>
      </c>
      <c r="D205" s="20">
        <v>0.22259999999999999</v>
      </c>
      <c r="E205" s="19">
        <v>154</v>
      </c>
    </row>
    <row r="206" spans="1:5" s="14" customFormat="1">
      <c r="A206" s="18" t="s">
        <v>192</v>
      </c>
      <c r="B206" s="19">
        <v>1187</v>
      </c>
      <c r="C206" s="19">
        <v>237</v>
      </c>
      <c r="D206" s="20">
        <v>0.19969999999999999</v>
      </c>
      <c r="E206" s="19">
        <v>153</v>
      </c>
    </row>
    <row r="207" spans="1:5" s="14" customFormat="1">
      <c r="A207" s="18" t="s">
        <v>193</v>
      </c>
      <c r="B207" s="19">
        <v>739</v>
      </c>
      <c r="C207" s="19">
        <v>125</v>
      </c>
      <c r="D207" s="20">
        <v>0.1691</v>
      </c>
      <c r="E207" s="19">
        <v>80</v>
      </c>
    </row>
    <row r="208" spans="1:5" s="14" customFormat="1">
      <c r="A208" s="18" t="s">
        <v>194</v>
      </c>
      <c r="B208" s="19">
        <v>812</v>
      </c>
      <c r="C208" s="19">
        <v>120</v>
      </c>
      <c r="D208" s="20">
        <v>0.14779999999999999</v>
      </c>
      <c r="E208" s="19">
        <v>75</v>
      </c>
    </row>
    <row r="209" spans="1:5" s="14" customFormat="1">
      <c r="A209" s="18" t="s">
        <v>510</v>
      </c>
      <c r="B209" s="19">
        <v>1052</v>
      </c>
      <c r="C209" s="19">
        <v>135</v>
      </c>
      <c r="D209" s="20">
        <v>0.1283</v>
      </c>
      <c r="E209" s="19">
        <v>81</v>
      </c>
    </row>
    <row r="210" spans="1:5" s="14" customFormat="1">
      <c r="A210" s="18" t="s">
        <v>478</v>
      </c>
      <c r="B210" s="19">
        <v>1125</v>
      </c>
      <c r="C210" s="19">
        <v>83</v>
      </c>
      <c r="D210" s="20">
        <v>7.3800000000000004E-2</v>
      </c>
      <c r="E210" s="19">
        <v>57</v>
      </c>
    </row>
    <row r="211" spans="1:5" s="14" customFormat="1">
      <c r="A211" s="18" t="s">
        <v>195</v>
      </c>
      <c r="B211" s="19">
        <v>424</v>
      </c>
      <c r="C211" s="19">
        <v>49</v>
      </c>
      <c r="D211" s="20">
        <v>0.11559999999999999</v>
      </c>
      <c r="E211" s="19">
        <v>34</v>
      </c>
    </row>
    <row r="212" spans="1:5" s="14" customFormat="1">
      <c r="A212" s="18" t="s">
        <v>196</v>
      </c>
      <c r="B212" s="19">
        <v>362</v>
      </c>
      <c r="C212" s="19">
        <v>67</v>
      </c>
      <c r="D212" s="20">
        <v>0.18509999999999999</v>
      </c>
      <c r="E212" s="19">
        <v>47</v>
      </c>
    </row>
    <row r="213" spans="1:5" s="14" customFormat="1">
      <c r="A213" s="18" t="s">
        <v>197</v>
      </c>
      <c r="B213" s="19">
        <v>890</v>
      </c>
      <c r="C213" s="19">
        <v>90</v>
      </c>
      <c r="D213" s="20">
        <v>0.1011</v>
      </c>
      <c r="E213" s="19">
        <v>66</v>
      </c>
    </row>
    <row r="214" spans="1:5" s="14" customFormat="1">
      <c r="A214" s="18" t="s">
        <v>198</v>
      </c>
      <c r="B214" s="19">
        <v>1260</v>
      </c>
      <c r="C214" s="19">
        <v>140</v>
      </c>
      <c r="D214" s="20">
        <v>0.1111</v>
      </c>
      <c r="E214" s="19">
        <v>105</v>
      </c>
    </row>
    <row r="215" spans="1:5" s="14" customFormat="1">
      <c r="A215" s="18" t="s">
        <v>479</v>
      </c>
      <c r="B215" s="19">
        <v>934</v>
      </c>
      <c r="C215" s="19">
        <v>110</v>
      </c>
      <c r="D215" s="20">
        <v>0.1178</v>
      </c>
      <c r="E215" s="19">
        <v>81</v>
      </c>
    </row>
    <row r="216" spans="1:5" s="14" customFormat="1">
      <c r="A216" s="18" t="s">
        <v>199</v>
      </c>
      <c r="B216" s="19">
        <v>1057</v>
      </c>
      <c r="C216" s="19">
        <v>178</v>
      </c>
      <c r="D216" s="20">
        <v>0.16839999999999999</v>
      </c>
      <c r="E216" s="19">
        <v>118</v>
      </c>
    </row>
    <row r="217" spans="1:5" s="14" customFormat="1">
      <c r="A217" s="18" t="s">
        <v>200</v>
      </c>
      <c r="B217" s="19">
        <v>749</v>
      </c>
      <c r="C217" s="19">
        <v>64</v>
      </c>
      <c r="D217" s="20">
        <v>8.5400000000000004E-2</v>
      </c>
      <c r="E217" s="19">
        <v>44</v>
      </c>
    </row>
    <row r="218" spans="1:5" s="14" customFormat="1">
      <c r="A218" s="18" t="s">
        <v>201</v>
      </c>
      <c r="B218" s="19">
        <v>947</v>
      </c>
      <c r="C218" s="19">
        <v>58</v>
      </c>
      <c r="D218" s="20">
        <v>6.1199999999999997E-2</v>
      </c>
      <c r="E218" s="19">
        <v>40</v>
      </c>
    </row>
    <row r="219" spans="1:5" s="14" customFormat="1">
      <c r="A219" s="18" t="s">
        <v>202</v>
      </c>
      <c r="B219" s="19">
        <v>1794</v>
      </c>
      <c r="C219" s="19">
        <v>239</v>
      </c>
      <c r="D219" s="20">
        <v>0.13320000000000001</v>
      </c>
      <c r="E219" s="19">
        <v>172</v>
      </c>
    </row>
    <row r="220" spans="1:5" s="14" customFormat="1">
      <c r="A220" s="18" t="s">
        <v>203</v>
      </c>
      <c r="B220" s="19">
        <v>1067</v>
      </c>
      <c r="C220" s="19">
        <v>150</v>
      </c>
      <c r="D220" s="20">
        <v>0.1406</v>
      </c>
      <c r="E220" s="19">
        <v>110</v>
      </c>
    </row>
    <row r="221" spans="1:5" s="14" customFormat="1">
      <c r="A221" s="18" t="s">
        <v>204</v>
      </c>
      <c r="B221" s="19">
        <v>513</v>
      </c>
      <c r="C221" s="19">
        <v>58</v>
      </c>
      <c r="D221" s="20">
        <v>0.11310000000000001</v>
      </c>
      <c r="E221" s="19">
        <v>41</v>
      </c>
    </row>
    <row r="222" spans="1:5" s="14" customFormat="1">
      <c r="A222" s="18" t="s">
        <v>480</v>
      </c>
      <c r="B222" s="19">
        <v>2076</v>
      </c>
      <c r="C222" s="19">
        <v>238</v>
      </c>
      <c r="D222" s="20">
        <v>0.11459999999999999</v>
      </c>
      <c r="E222" s="19">
        <v>163</v>
      </c>
    </row>
    <row r="223" spans="1:5" s="14" customFormat="1">
      <c r="A223" s="18" t="s">
        <v>205</v>
      </c>
      <c r="B223" s="19">
        <v>1082</v>
      </c>
      <c r="C223" s="19">
        <v>99</v>
      </c>
      <c r="D223" s="20">
        <v>9.1499999999999998E-2</v>
      </c>
      <c r="E223" s="19">
        <v>72</v>
      </c>
    </row>
    <row r="224" spans="1:5" s="14" customFormat="1">
      <c r="A224" s="18" t="s">
        <v>206</v>
      </c>
      <c r="B224" s="19">
        <v>1267</v>
      </c>
      <c r="C224" s="19">
        <v>177</v>
      </c>
      <c r="D224" s="20">
        <v>0.13969999999999999</v>
      </c>
      <c r="E224" s="19">
        <v>120</v>
      </c>
    </row>
    <row r="225" spans="1:5" s="14" customFormat="1">
      <c r="A225" s="18" t="s">
        <v>207</v>
      </c>
      <c r="B225" s="19">
        <v>1290</v>
      </c>
      <c r="C225" s="19">
        <v>177</v>
      </c>
      <c r="D225" s="20">
        <v>0.13719999999999999</v>
      </c>
      <c r="E225" s="19">
        <v>121</v>
      </c>
    </row>
    <row r="226" spans="1:5" s="14" customFormat="1">
      <c r="A226" s="18" t="s">
        <v>208</v>
      </c>
      <c r="B226" s="19">
        <v>992</v>
      </c>
      <c r="C226" s="19">
        <v>155</v>
      </c>
      <c r="D226" s="20">
        <v>0.15629999999999999</v>
      </c>
      <c r="E226" s="19">
        <v>107</v>
      </c>
    </row>
    <row r="227" spans="1:5" s="14" customFormat="1">
      <c r="A227" s="18" t="s">
        <v>481</v>
      </c>
      <c r="B227" s="19">
        <v>1448</v>
      </c>
      <c r="C227" s="19">
        <v>167</v>
      </c>
      <c r="D227" s="20">
        <v>0.1153</v>
      </c>
      <c r="E227" s="19">
        <v>124</v>
      </c>
    </row>
    <row r="228" spans="1:5" s="14" customFormat="1">
      <c r="A228" s="18" t="s">
        <v>718</v>
      </c>
      <c r="B228" s="19">
        <v>1085</v>
      </c>
      <c r="C228" s="19">
        <v>164</v>
      </c>
      <c r="D228" s="20">
        <v>0.1512</v>
      </c>
      <c r="E228" s="19">
        <v>127</v>
      </c>
    </row>
    <row r="229" spans="1:5" s="14" customFormat="1">
      <c r="A229" s="18" t="s">
        <v>209</v>
      </c>
      <c r="B229" s="19">
        <v>1461</v>
      </c>
      <c r="C229" s="19">
        <v>149</v>
      </c>
      <c r="D229" s="20">
        <v>0.10199999999999999</v>
      </c>
      <c r="E229" s="19">
        <v>101</v>
      </c>
    </row>
    <row r="230" spans="1:5" s="14" customFormat="1">
      <c r="A230" s="18" t="s">
        <v>210</v>
      </c>
      <c r="B230" s="19">
        <v>865</v>
      </c>
      <c r="C230" s="19">
        <v>78</v>
      </c>
      <c r="D230" s="20">
        <v>9.0200000000000002E-2</v>
      </c>
      <c r="E230" s="19">
        <v>56</v>
      </c>
    </row>
    <row r="231" spans="1:5" s="14" customFormat="1">
      <c r="A231" s="18" t="s">
        <v>482</v>
      </c>
      <c r="B231" s="19">
        <v>944</v>
      </c>
      <c r="C231" s="19">
        <v>106</v>
      </c>
      <c r="D231" s="20">
        <v>0.1123</v>
      </c>
      <c r="E231" s="19">
        <v>67</v>
      </c>
    </row>
    <row r="232" spans="1:5" s="14" customFormat="1">
      <c r="A232" s="18" t="s">
        <v>211</v>
      </c>
      <c r="B232" s="19">
        <v>1205</v>
      </c>
      <c r="C232" s="19">
        <v>110</v>
      </c>
      <c r="D232" s="20">
        <v>9.1300000000000006E-2</v>
      </c>
      <c r="E232" s="19">
        <v>79</v>
      </c>
    </row>
    <row r="233" spans="1:5" s="22" customFormat="1" ht="34.5" customHeight="1">
      <c r="A233" s="25" t="s">
        <v>214</v>
      </c>
      <c r="B233" s="23">
        <f>SUM(B199:B232)</f>
        <v>35188</v>
      </c>
      <c r="C233" s="23">
        <f>SUM(C199:C232)</f>
        <v>4612</v>
      </c>
      <c r="D233" s="24">
        <f>C233/B233</f>
        <v>0.13106740934409458</v>
      </c>
      <c r="E233" s="23">
        <f>SUM(E199:E232)</f>
        <v>3156</v>
      </c>
    </row>
    <row r="234" spans="1:5" s="14" customFormat="1">
      <c r="A234" s="18" t="s">
        <v>493</v>
      </c>
      <c r="B234" s="19">
        <v>796</v>
      </c>
      <c r="C234" s="19">
        <v>124</v>
      </c>
      <c r="D234" s="20">
        <v>0.15579999999999999</v>
      </c>
      <c r="E234" s="19">
        <v>76</v>
      </c>
    </row>
    <row r="235" spans="1:5" s="14" customFormat="1">
      <c r="A235" s="18" t="s">
        <v>11</v>
      </c>
      <c r="B235" s="19">
        <v>2234</v>
      </c>
      <c r="C235" s="19">
        <v>263</v>
      </c>
      <c r="D235" s="20">
        <v>0.1177</v>
      </c>
      <c r="E235" s="19">
        <v>199</v>
      </c>
    </row>
    <row r="236" spans="1:5" s="14" customFormat="1">
      <c r="A236" s="18" t="s">
        <v>494</v>
      </c>
      <c r="B236" s="19">
        <v>993</v>
      </c>
      <c r="C236" s="19">
        <v>152</v>
      </c>
      <c r="D236" s="20">
        <v>0.15310000000000001</v>
      </c>
      <c r="E236" s="19">
        <v>122</v>
      </c>
    </row>
    <row r="237" spans="1:5" s="14" customFormat="1">
      <c r="A237" s="18" t="s">
        <v>495</v>
      </c>
      <c r="B237" s="19">
        <v>1325</v>
      </c>
      <c r="C237" s="19">
        <v>167</v>
      </c>
      <c r="D237" s="20">
        <v>0.126</v>
      </c>
      <c r="E237" s="19">
        <v>134</v>
      </c>
    </row>
    <row r="238" spans="1:5" s="14" customFormat="1">
      <c r="A238" s="18" t="s">
        <v>496</v>
      </c>
      <c r="B238" s="19">
        <v>2415</v>
      </c>
      <c r="C238" s="19">
        <v>290</v>
      </c>
      <c r="D238" s="20">
        <v>0.1201</v>
      </c>
      <c r="E238" s="19">
        <v>203</v>
      </c>
    </row>
    <row r="239" spans="1:5" s="14" customFormat="1">
      <c r="A239" s="18" t="s">
        <v>444</v>
      </c>
      <c r="B239" s="19">
        <v>2340</v>
      </c>
      <c r="C239" s="19">
        <v>273</v>
      </c>
      <c r="D239" s="20">
        <v>0.1167</v>
      </c>
      <c r="E239" s="19">
        <v>185</v>
      </c>
    </row>
    <row r="240" spans="1:5" s="22" customFormat="1" ht="34.5" customHeight="1">
      <c r="A240" s="25" t="s">
        <v>15</v>
      </c>
      <c r="B240" s="23">
        <f>SUM(B234:B239)</f>
        <v>10103</v>
      </c>
      <c r="C240" s="23">
        <f>SUM(C234:C239)</f>
        <v>1269</v>
      </c>
      <c r="D240" s="24">
        <f>C240/B240</f>
        <v>0.12560625556765317</v>
      </c>
      <c r="E240" s="23">
        <f>SUM(E234:E239)</f>
        <v>919</v>
      </c>
    </row>
    <row r="241" spans="1:5" s="14" customFormat="1">
      <c r="A241" s="18" t="s">
        <v>409</v>
      </c>
      <c r="B241" s="19">
        <v>550</v>
      </c>
      <c r="C241" s="19">
        <v>82</v>
      </c>
      <c r="D241" s="20">
        <v>0.14910000000000001</v>
      </c>
      <c r="E241" s="19">
        <v>55</v>
      </c>
    </row>
    <row r="242" spans="1:5" s="14" customFormat="1">
      <c r="A242" s="18" t="s">
        <v>505</v>
      </c>
      <c r="B242" s="19">
        <v>774</v>
      </c>
      <c r="C242" s="19">
        <v>189</v>
      </c>
      <c r="D242" s="20">
        <v>0.2442</v>
      </c>
      <c r="E242" s="19">
        <v>134</v>
      </c>
    </row>
    <row r="243" spans="1:5" s="22" customFormat="1" ht="34.5" customHeight="1">
      <c r="A243" s="25" t="s">
        <v>412</v>
      </c>
      <c r="B243" s="23">
        <f>SUM(B241:B242)</f>
        <v>1324</v>
      </c>
      <c r="C243" s="23">
        <f>SUM(C241:C242)</f>
        <v>271</v>
      </c>
      <c r="D243" s="24">
        <f>C243/B243</f>
        <v>0.20468277945619334</v>
      </c>
      <c r="E243" s="23">
        <f>SUM(E241:E242)</f>
        <v>189</v>
      </c>
    </row>
    <row r="244" spans="1:5" s="22" customFormat="1" ht="34.5" customHeight="1">
      <c r="A244" s="25" t="s">
        <v>16</v>
      </c>
      <c r="B244" s="23">
        <f>SUM(, B22, B44, B51, B53, B55, B66, B100, B160, B182, B186, B188, B192, B198, B233, B240, B243)</f>
        <v>239481</v>
      </c>
      <c r="C244" s="23">
        <f>SUM(, C22, C44, C51, C53, C55, C66, C100, C160, C182, C186, C188, C192, C198, C233, C240, C243)</f>
        <v>37585</v>
      </c>
      <c r="D244" s="24">
        <f>C244/B244</f>
        <v>0.15694355710891469</v>
      </c>
      <c r="E244" s="23">
        <f>SUM(, E22, E44, E51, E53, E55, E66, E100, E160, E182, E186, E188, E192, E198, E233, E240, E243)</f>
        <v>24559</v>
      </c>
    </row>
    <row r="245" spans="1:5" s="22" customFormat="1">
      <c r="A245" s="23" t="s">
        <v>17</v>
      </c>
      <c r="B245" s="23">
        <f>SUM(, B244)</f>
        <v>239481</v>
      </c>
      <c r="C245" s="23">
        <f>SUM(, C244)</f>
        <v>37585</v>
      </c>
      <c r="D245" s="24">
        <f>C245/B245</f>
        <v>0.15694355710891469</v>
      </c>
      <c r="E245" s="23">
        <f>SUM(, E244)</f>
        <v>24559</v>
      </c>
    </row>
    <row r="246" spans="1:5" s="23" customFormat="1" ht="22.5">
      <c r="A246" s="25" t="s">
        <v>1151</v>
      </c>
      <c r="B246" s="25">
        <v>723</v>
      </c>
      <c r="C246" s="25">
        <v>63</v>
      </c>
      <c r="D246" s="37">
        <v>8.7099999999999997E-2</v>
      </c>
      <c r="E246" s="23">
        <v>36</v>
      </c>
    </row>
    <row r="247" spans="1:5" s="23" customFormat="1" ht="22.5">
      <c r="A247" s="25" t="s">
        <v>1152</v>
      </c>
      <c r="B247" s="25">
        <v>21275</v>
      </c>
      <c r="C247" s="25">
        <v>1866</v>
      </c>
      <c r="D247" s="37">
        <v>8.77E-2</v>
      </c>
      <c r="E247" s="23">
        <v>1016</v>
      </c>
    </row>
    <row r="248" spans="1:5" s="23" customFormat="1" ht="22.5">
      <c r="A248" s="25" t="s">
        <v>1150</v>
      </c>
      <c r="B248" s="25">
        <v>29323</v>
      </c>
      <c r="C248" s="25">
        <v>2306</v>
      </c>
      <c r="D248" s="37">
        <v>7.8600000000000003E-2</v>
      </c>
      <c r="E248" s="23">
        <v>2306</v>
      </c>
    </row>
    <row r="249" spans="1:5" s="23" customFormat="1" ht="11.25">
      <c r="A249" s="25" t="s">
        <v>1153</v>
      </c>
      <c r="B249" s="25">
        <v>49950</v>
      </c>
      <c r="C249" s="25">
        <v>4252</v>
      </c>
      <c r="D249" s="37">
        <v>8.5099999999999995E-2</v>
      </c>
      <c r="E249" s="23">
        <v>6391</v>
      </c>
    </row>
    <row r="250" spans="1:5" s="23" customFormat="1" ht="22.5">
      <c r="A250" s="25" t="s">
        <v>1154</v>
      </c>
      <c r="B250" s="25">
        <v>54229</v>
      </c>
      <c r="C250" s="25">
        <v>9868</v>
      </c>
      <c r="D250" s="37">
        <v>0.182</v>
      </c>
      <c r="E250" s="23">
        <v>2948</v>
      </c>
    </row>
    <row r="251" spans="1:5" s="22" customFormat="1" ht="15.75">
      <c r="A251" s="38" t="s">
        <v>1064</v>
      </c>
      <c r="B251" s="39">
        <f>SUM(B245:B250)</f>
        <v>394981</v>
      </c>
      <c r="C251" s="39">
        <f>SUM(C245:C250)</f>
        <v>55940</v>
      </c>
      <c r="D251" s="40">
        <v>0.1416</v>
      </c>
      <c r="E251" s="39">
        <f>SUM(E245:E250)</f>
        <v>37256</v>
      </c>
    </row>
    <row r="252" spans="1:5" s="22" customFormat="1">
      <c r="A252" s="36" t="s">
        <v>1070</v>
      </c>
    </row>
    <row r="253" spans="1:5" s="22" customFormat="1">
      <c r="A253" s="23" t="s">
        <v>1071</v>
      </c>
      <c r="B253" s="23">
        <v>1080</v>
      </c>
      <c r="C253" s="23">
        <v>116</v>
      </c>
      <c r="D253" s="24">
        <v>0.1074</v>
      </c>
      <c r="E253" s="23">
        <v>71</v>
      </c>
    </row>
    <row r="254" spans="1:5" s="22" customFormat="1">
      <c r="A254" s="23" t="s">
        <v>1072</v>
      </c>
      <c r="B254" s="23">
        <v>759</v>
      </c>
      <c r="C254" s="23">
        <v>138</v>
      </c>
      <c r="D254" s="24">
        <v>0.18179999999999999</v>
      </c>
      <c r="E254" s="23">
        <v>79</v>
      </c>
    </row>
    <row r="255" spans="1:5" s="22" customFormat="1">
      <c r="A255" s="23" t="s">
        <v>1073</v>
      </c>
      <c r="B255" s="23">
        <v>1326</v>
      </c>
      <c r="C255" s="23">
        <v>277</v>
      </c>
      <c r="D255" s="24">
        <v>0.2089</v>
      </c>
      <c r="E255" s="23">
        <v>200</v>
      </c>
    </row>
    <row r="256" spans="1:5" s="22" customFormat="1">
      <c r="A256" s="23" t="s">
        <v>1074</v>
      </c>
      <c r="B256" s="23">
        <v>655</v>
      </c>
      <c r="C256" s="23">
        <v>77</v>
      </c>
      <c r="D256" s="24">
        <v>0.1176</v>
      </c>
      <c r="E256" s="23">
        <v>51</v>
      </c>
    </row>
    <row r="257" spans="1:5" s="22" customFormat="1">
      <c r="A257" s="23" t="s">
        <v>1075</v>
      </c>
      <c r="B257" s="23">
        <v>784</v>
      </c>
      <c r="C257" s="23">
        <v>160</v>
      </c>
      <c r="D257" s="24">
        <v>0.2041</v>
      </c>
      <c r="E257" s="23">
        <v>95</v>
      </c>
    </row>
    <row r="258" spans="1:5" s="22" customFormat="1">
      <c r="A258" s="23" t="s">
        <v>1076</v>
      </c>
      <c r="B258" s="23">
        <v>665</v>
      </c>
      <c r="C258" s="23">
        <v>185</v>
      </c>
      <c r="D258" s="24">
        <v>0.2782</v>
      </c>
      <c r="E258" s="23">
        <v>111</v>
      </c>
    </row>
    <row r="259" spans="1:5" s="22" customFormat="1">
      <c r="A259" s="23" t="s">
        <v>1077</v>
      </c>
      <c r="B259" s="23">
        <v>603</v>
      </c>
      <c r="C259" s="23">
        <v>97</v>
      </c>
      <c r="D259" s="24">
        <v>0.16089999999999999</v>
      </c>
      <c r="E259" s="23">
        <v>75</v>
      </c>
    </row>
    <row r="260" spans="1:5" s="22" customFormat="1">
      <c r="A260" s="23" t="s">
        <v>1078</v>
      </c>
      <c r="B260" s="23">
        <v>717</v>
      </c>
      <c r="C260" s="23">
        <v>130</v>
      </c>
      <c r="D260" s="24">
        <v>0.18129999999999999</v>
      </c>
      <c r="E260" s="23">
        <v>81</v>
      </c>
    </row>
    <row r="261" spans="1:5" s="22" customFormat="1">
      <c r="A261" s="23" t="s">
        <v>1079</v>
      </c>
      <c r="B261" s="23">
        <v>1587</v>
      </c>
      <c r="C261" s="23">
        <v>194</v>
      </c>
      <c r="D261" s="24">
        <v>0.1222</v>
      </c>
      <c r="E261" s="23">
        <v>134</v>
      </c>
    </row>
    <row r="262" spans="1:5" s="22" customFormat="1">
      <c r="A262" s="23" t="s">
        <v>1080</v>
      </c>
      <c r="B262" s="23">
        <v>595</v>
      </c>
      <c r="C262" s="23">
        <v>61</v>
      </c>
      <c r="D262" s="24">
        <v>0.10249999999999999</v>
      </c>
      <c r="E262" s="23">
        <v>39</v>
      </c>
    </row>
    <row r="263" spans="1:5" s="22" customFormat="1">
      <c r="A263" s="23" t="s">
        <v>1081</v>
      </c>
      <c r="B263" s="23">
        <v>813</v>
      </c>
      <c r="C263" s="23">
        <v>105</v>
      </c>
      <c r="D263" s="24">
        <v>0.12920000000000001</v>
      </c>
      <c r="E263" s="23">
        <v>63</v>
      </c>
    </row>
    <row r="264" spans="1:5" s="22" customFormat="1">
      <c r="A264" s="23" t="s">
        <v>1082</v>
      </c>
      <c r="B264" s="23">
        <v>759</v>
      </c>
      <c r="C264" s="23">
        <v>65</v>
      </c>
      <c r="D264" s="24">
        <v>8.5599999999999996E-2</v>
      </c>
      <c r="E264" s="23">
        <v>44</v>
      </c>
    </row>
    <row r="265" spans="1:5" s="22" customFormat="1">
      <c r="A265" s="23" t="s">
        <v>1083</v>
      </c>
      <c r="B265" s="23">
        <v>887</v>
      </c>
      <c r="C265" s="23">
        <v>92</v>
      </c>
      <c r="D265" s="24">
        <v>0.1037</v>
      </c>
      <c r="E265" s="23">
        <v>56</v>
      </c>
    </row>
    <row r="266" spans="1:5" s="22" customFormat="1">
      <c r="A266" s="23" t="s">
        <v>1084</v>
      </c>
      <c r="B266" s="23">
        <v>885</v>
      </c>
      <c r="C266" s="23">
        <v>78</v>
      </c>
      <c r="D266" s="24">
        <v>8.8099999999999998E-2</v>
      </c>
      <c r="E266" s="23">
        <v>49</v>
      </c>
    </row>
    <row r="267" spans="1:5" s="22" customFormat="1">
      <c r="A267" s="23" t="s">
        <v>1085</v>
      </c>
      <c r="B267" s="23">
        <v>914</v>
      </c>
      <c r="C267" s="23">
        <v>109</v>
      </c>
      <c r="D267" s="24">
        <v>0.1193</v>
      </c>
      <c r="E267" s="23">
        <v>73</v>
      </c>
    </row>
    <row r="268" spans="1:5" s="22" customFormat="1">
      <c r="A268" s="23" t="s">
        <v>1086</v>
      </c>
      <c r="B268" s="23">
        <v>842</v>
      </c>
      <c r="C268" s="23">
        <v>110</v>
      </c>
      <c r="D268" s="24">
        <v>0.13059999999999999</v>
      </c>
      <c r="E268" s="23">
        <v>65</v>
      </c>
    </row>
    <row r="269" spans="1:5" s="22" customFormat="1">
      <c r="A269" s="23" t="s">
        <v>1087</v>
      </c>
      <c r="B269" s="23">
        <v>758</v>
      </c>
      <c r="C269" s="23">
        <v>69</v>
      </c>
      <c r="D269" s="24">
        <v>9.0999999999999998E-2</v>
      </c>
      <c r="E269" s="23">
        <v>48</v>
      </c>
    </row>
    <row r="270" spans="1:5" s="22" customFormat="1">
      <c r="A270" s="23" t="s">
        <v>1088</v>
      </c>
      <c r="B270" s="23">
        <v>815</v>
      </c>
      <c r="C270" s="23">
        <v>148</v>
      </c>
      <c r="D270" s="24">
        <v>0.18160000000000001</v>
      </c>
      <c r="E270" s="23">
        <v>108</v>
      </c>
    </row>
    <row r="271" spans="1:5" s="22" customFormat="1">
      <c r="A271" s="23" t="s">
        <v>1089</v>
      </c>
      <c r="B271" s="23">
        <v>871</v>
      </c>
      <c r="C271" s="23">
        <v>99</v>
      </c>
      <c r="D271" s="24">
        <v>0.1137</v>
      </c>
      <c r="E271" s="23">
        <v>58</v>
      </c>
    </row>
    <row r="272" spans="1:5" s="22" customFormat="1">
      <c r="A272" s="23" t="s">
        <v>1090</v>
      </c>
      <c r="B272" s="23">
        <v>847</v>
      </c>
      <c r="C272" s="23">
        <v>107</v>
      </c>
      <c r="D272" s="24">
        <v>0.1263</v>
      </c>
      <c r="E272" s="23">
        <v>78</v>
      </c>
    </row>
    <row r="273" spans="1:5" s="22" customFormat="1">
      <c r="A273" s="23" t="s">
        <v>1091</v>
      </c>
      <c r="B273" s="23">
        <v>697</v>
      </c>
      <c r="C273" s="23">
        <v>62</v>
      </c>
      <c r="D273" s="24">
        <v>8.8999999999999996E-2</v>
      </c>
      <c r="E273" s="23">
        <v>37</v>
      </c>
    </row>
    <row r="274" spans="1:5" s="22" customFormat="1">
      <c r="A274" s="23" t="s">
        <v>1092</v>
      </c>
      <c r="B274" s="23">
        <v>1298</v>
      </c>
      <c r="C274" s="23">
        <v>159</v>
      </c>
      <c r="D274" s="24">
        <v>0.1225</v>
      </c>
      <c r="E274" s="23">
        <v>107</v>
      </c>
    </row>
    <row r="275" spans="1:5" s="22" customFormat="1">
      <c r="A275" s="23" t="s">
        <v>1093</v>
      </c>
      <c r="B275" s="23">
        <v>958</v>
      </c>
      <c r="C275" s="23">
        <v>138</v>
      </c>
      <c r="D275" s="24">
        <v>0.14410000000000001</v>
      </c>
      <c r="E275" s="23">
        <v>87</v>
      </c>
    </row>
    <row r="276" spans="1:5" s="22" customFormat="1">
      <c r="A276" s="23" t="s">
        <v>1094</v>
      </c>
      <c r="B276" s="23">
        <v>558</v>
      </c>
      <c r="C276" s="23">
        <v>58</v>
      </c>
      <c r="D276" s="24">
        <v>0.10390000000000001</v>
      </c>
      <c r="E276" s="23">
        <v>38</v>
      </c>
    </row>
    <row r="277" spans="1:5" s="22" customFormat="1">
      <c r="A277" s="23" t="s">
        <v>1095</v>
      </c>
      <c r="B277" s="23">
        <v>790</v>
      </c>
      <c r="C277" s="23">
        <v>105</v>
      </c>
      <c r="D277" s="24">
        <v>0.13289999999999999</v>
      </c>
      <c r="E277" s="23">
        <v>78</v>
      </c>
    </row>
    <row r="278" spans="1:5" s="22" customFormat="1">
      <c r="A278" s="23" t="s">
        <v>1096</v>
      </c>
      <c r="B278" s="23">
        <v>876</v>
      </c>
      <c r="C278" s="23">
        <v>105</v>
      </c>
      <c r="D278" s="24">
        <v>0.11990000000000001</v>
      </c>
      <c r="E278" s="23">
        <v>74</v>
      </c>
    </row>
    <row r="279" spans="1:5" s="22" customFormat="1">
      <c r="A279" s="23" t="s">
        <v>1097</v>
      </c>
      <c r="B279" s="23">
        <v>1004</v>
      </c>
      <c r="C279" s="23">
        <v>181</v>
      </c>
      <c r="D279" s="24">
        <v>0.18029999999999999</v>
      </c>
      <c r="E279" s="23">
        <v>130</v>
      </c>
    </row>
    <row r="280" spans="1:5" s="22" customFormat="1">
      <c r="A280" s="23" t="s">
        <v>1098</v>
      </c>
      <c r="B280" s="23">
        <v>949</v>
      </c>
      <c r="C280" s="23">
        <v>180</v>
      </c>
      <c r="D280" s="24">
        <v>0.18970000000000001</v>
      </c>
      <c r="E280" s="23">
        <v>112</v>
      </c>
    </row>
    <row r="281" spans="1:5" s="22" customFormat="1">
      <c r="A281" s="23" t="s">
        <v>1099</v>
      </c>
      <c r="B281" s="23">
        <v>737</v>
      </c>
      <c r="C281" s="23">
        <v>228</v>
      </c>
      <c r="D281" s="24">
        <v>0.30940000000000001</v>
      </c>
      <c r="E281" s="23">
        <v>126</v>
      </c>
    </row>
    <row r="282" spans="1:5" s="22" customFormat="1">
      <c r="A282" s="23" t="s">
        <v>1100</v>
      </c>
      <c r="B282" s="23">
        <v>989</v>
      </c>
      <c r="C282" s="23">
        <v>268</v>
      </c>
      <c r="D282" s="24">
        <v>0.27100000000000002</v>
      </c>
      <c r="E282" s="23">
        <v>161</v>
      </c>
    </row>
    <row r="283" spans="1:5" s="22" customFormat="1">
      <c r="A283" s="23" t="s">
        <v>1101</v>
      </c>
      <c r="B283" s="23">
        <v>844</v>
      </c>
      <c r="C283" s="23">
        <v>323</v>
      </c>
      <c r="D283" s="24">
        <v>0.38269999999999998</v>
      </c>
      <c r="E283" s="23">
        <v>201</v>
      </c>
    </row>
    <row r="284" spans="1:5" s="22" customFormat="1">
      <c r="A284" s="23" t="s">
        <v>1102</v>
      </c>
      <c r="B284" s="23">
        <v>830</v>
      </c>
      <c r="C284" s="23">
        <v>113</v>
      </c>
      <c r="D284" s="24">
        <v>0.1361</v>
      </c>
      <c r="E284" s="23">
        <v>64</v>
      </c>
    </row>
    <row r="285" spans="1:5" s="22" customFormat="1">
      <c r="A285" s="23" t="s">
        <v>1103</v>
      </c>
      <c r="B285" s="23">
        <v>898</v>
      </c>
      <c r="C285" s="23">
        <v>368</v>
      </c>
      <c r="D285" s="24">
        <v>0.4098</v>
      </c>
      <c r="E285" s="23">
        <v>213</v>
      </c>
    </row>
    <row r="286" spans="1:5" s="22" customFormat="1">
      <c r="A286" s="23" t="s">
        <v>1104</v>
      </c>
      <c r="B286" s="23">
        <v>762</v>
      </c>
      <c r="C286" s="23">
        <v>314</v>
      </c>
      <c r="D286" s="24">
        <v>0.41210000000000002</v>
      </c>
      <c r="E286" s="23">
        <v>200</v>
      </c>
    </row>
    <row r="287" spans="1:5" s="22" customFormat="1">
      <c r="A287" s="23" t="s">
        <v>1105</v>
      </c>
      <c r="B287" s="23">
        <v>1014</v>
      </c>
      <c r="C287" s="23">
        <v>358</v>
      </c>
      <c r="D287" s="24">
        <v>0.35310000000000002</v>
      </c>
      <c r="E287" s="23">
        <v>234</v>
      </c>
    </row>
    <row r="288" spans="1:5" s="22" customFormat="1">
      <c r="A288" s="23" t="s">
        <v>1106</v>
      </c>
      <c r="B288" s="23">
        <v>953</v>
      </c>
      <c r="C288" s="23">
        <v>211</v>
      </c>
      <c r="D288" s="24">
        <v>0.22140000000000001</v>
      </c>
      <c r="E288" s="23">
        <v>149</v>
      </c>
    </row>
    <row r="289" spans="1:5" s="22" customFormat="1">
      <c r="A289" s="23" t="s">
        <v>1107</v>
      </c>
      <c r="B289" s="23">
        <v>954</v>
      </c>
      <c r="C289" s="23">
        <v>130</v>
      </c>
      <c r="D289" s="24">
        <v>0.1363</v>
      </c>
      <c r="E289" s="23">
        <v>78</v>
      </c>
    </row>
    <row r="290" spans="1:5" s="22" customFormat="1">
      <c r="A290" s="23" t="s">
        <v>1108</v>
      </c>
      <c r="B290" s="23">
        <v>1002</v>
      </c>
      <c r="C290" s="23">
        <v>256</v>
      </c>
      <c r="D290" s="24">
        <v>0.2555</v>
      </c>
      <c r="E290" s="23">
        <v>169</v>
      </c>
    </row>
    <row r="291" spans="1:5" s="22" customFormat="1">
      <c r="A291" s="23" t="s">
        <v>1109</v>
      </c>
      <c r="B291" s="23">
        <v>942</v>
      </c>
      <c r="C291" s="23">
        <v>243</v>
      </c>
      <c r="D291" s="24">
        <v>0.25800000000000001</v>
      </c>
      <c r="E291" s="23">
        <v>167</v>
      </c>
    </row>
    <row r="292" spans="1:5" s="22" customFormat="1">
      <c r="A292" s="23" t="s">
        <v>1110</v>
      </c>
      <c r="B292" s="23">
        <v>886</v>
      </c>
      <c r="C292" s="23">
        <v>151</v>
      </c>
      <c r="D292" s="24">
        <v>0.1704</v>
      </c>
      <c r="E292" s="23">
        <v>101</v>
      </c>
    </row>
    <row r="293" spans="1:5" s="22" customFormat="1">
      <c r="A293" s="23" t="s">
        <v>1111</v>
      </c>
      <c r="B293" s="23">
        <v>732</v>
      </c>
      <c r="C293" s="23">
        <v>169</v>
      </c>
      <c r="D293" s="24">
        <v>0.23089999999999999</v>
      </c>
      <c r="E293" s="23">
        <v>109</v>
      </c>
    </row>
    <row r="294" spans="1:5" s="22" customFormat="1">
      <c r="A294" s="23" t="s">
        <v>1112</v>
      </c>
      <c r="B294" s="23">
        <v>628</v>
      </c>
      <c r="C294" s="23">
        <v>172</v>
      </c>
      <c r="D294" s="24">
        <v>0.27389999999999998</v>
      </c>
      <c r="E294" s="23">
        <v>106</v>
      </c>
    </row>
    <row r="295" spans="1:5" s="22" customFormat="1">
      <c r="A295" s="23" t="s">
        <v>1113</v>
      </c>
      <c r="B295" s="23">
        <v>812</v>
      </c>
      <c r="C295" s="23">
        <v>230</v>
      </c>
      <c r="D295" s="24">
        <v>0.2833</v>
      </c>
      <c r="E295" s="23">
        <v>164</v>
      </c>
    </row>
    <row r="296" spans="1:5" s="22" customFormat="1">
      <c r="A296" s="23" t="s">
        <v>1114</v>
      </c>
      <c r="B296" s="23">
        <v>944</v>
      </c>
      <c r="C296" s="23">
        <v>314</v>
      </c>
      <c r="D296" s="24">
        <v>0.33260000000000001</v>
      </c>
      <c r="E296" s="23">
        <v>215</v>
      </c>
    </row>
    <row r="297" spans="1:5" s="22" customFormat="1">
      <c r="A297" s="23" t="s">
        <v>1115</v>
      </c>
      <c r="B297" s="23">
        <v>895</v>
      </c>
      <c r="C297" s="23">
        <v>181</v>
      </c>
      <c r="D297" s="24">
        <v>0.20219999999999999</v>
      </c>
      <c r="E297" s="23">
        <v>135</v>
      </c>
    </row>
    <row r="298" spans="1:5" s="22" customFormat="1">
      <c r="A298" s="23" t="s">
        <v>1116</v>
      </c>
      <c r="B298" s="23">
        <v>794</v>
      </c>
      <c r="C298" s="23">
        <v>132</v>
      </c>
      <c r="D298" s="24">
        <v>0.16619999999999999</v>
      </c>
      <c r="E298" s="23">
        <v>86</v>
      </c>
    </row>
    <row r="299" spans="1:5" s="22" customFormat="1">
      <c r="A299" s="23" t="s">
        <v>1117</v>
      </c>
      <c r="B299" s="23">
        <v>1046</v>
      </c>
      <c r="C299" s="23">
        <v>151</v>
      </c>
      <c r="D299" s="24">
        <v>0.1444</v>
      </c>
      <c r="E299" s="23">
        <v>93</v>
      </c>
    </row>
    <row r="300" spans="1:5" s="22" customFormat="1">
      <c r="A300" s="23" t="s">
        <v>1118</v>
      </c>
      <c r="B300" s="23">
        <v>874</v>
      </c>
      <c r="C300" s="23">
        <v>147</v>
      </c>
      <c r="D300" s="24">
        <v>0.16819999999999999</v>
      </c>
      <c r="E300" s="23">
        <v>89</v>
      </c>
    </row>
    <row r="301" spans="1:5" s="22" customFormat="1">
      <c r="A301" s="23" t="s">
        <v>1119</v>
      </c>
      <c r="B301" s="23">
        <v>983</v>
      </c>
      <c r="C301" s="23">
        <v>133</v>
      </c>
      <c r="D301" s="24">
        <v>0.1353</v>
      </c>
      <c r="E301" s="23">
        <v>77</v>
      </c>
    </row>
    <row r="302" spans="1:5" s="22" customFormat="1">
      <c r="A302" s="23" t="s">
        <v>1120</v>
      </c>
      <c r="B302" s="23">
        <v>872</v>
      </c>
      <c r="C302" s="23">
        <v>209</v>
      </c>
      <c r="D302" s="24">
        <v>0.2397</v>
      </c>
      <c r="E302" s="23">
        <v>124</v>
      </c>
    </row>
    <row r="303" spans="1:5" s="22" customFormat="1">
      <c r="A303" s="23" t="s">
        <v>1121</v>
      </c>
      <c r="B303" s="23">
        <v>801</v>
      </c>
      <c r="C303" s="23">
        <v>154</v>
      </c>
      <c r="D303" s="24">
        <v>0.1923</v>
      </c>
      <c r="E303" s="23">
        <v>110</v>
      </c>
    </row>
    <row r="304" spans="1:5" s="22" customFormat="1">
      <c r="A304" s="23" t="s">
        <v>1122</v>
      </c>
      <c r="B304" s="23">
        <v>784</v>
      </c>
      <c r="C304" s="23">
        <v>130</v>
      </c>
      <c r="D304" s="24">
        <v>0.1658</v>
      </c>
      <c r="E304" s="23">
        <v>79</v>
      </c>
    </row>
    <row r="305" spans="1:5" s="22" customFormat="1">
      <c r="A305" s="23" t="s">
        <v>1123</v>
      </c>
      <c r="B305" s="23">
        <v>928</v>
      </c>
      <c r="C305" s="23">
        <v>109</v>
      </c>
      <c r="D305" s="24">
        <v>0.11749999999999999</v>
      </c>
      <c r="E305" s="23">
        <v>78</v>
      </c>
    </row>
    <row r="306" spans="1:5" s="22" customFormat="1">
      <c r="A306" s="23" t="s">
        <v>1124</v>
      </c>
      <c r="B306" s="23">
        <v>660</v>
      </c>
      <c r="C306" s="23">
        <v>94</v>
      </c>
      <c r="D306" s="24">
        <v>0.1424</v>
      </c>
      <c r="E306" s="23">
        <v>63</v>
      </c>
    </row>
    <row r="307" spans="1:5" s="22" customFormat="1">
      <c r="A307" s="23" t="s">
        <v>1125</v>
      </c>
      <c r="B307" s="23">
        <v>1077</v>
      </c>
      <c r="C307" s="23">
        <v>165</v>
      </c>
      <c r="D307" s="24">
        <v>0.1532</v>
      </c>
      <c r="E307" s="23">
        <v>119</v>
      </c>
    </row>
    <row r="308" spans="1:5" s="22" customFormat="1">
      <c r="A308" s="23" t="s">
        <v>1126</v>
      </c>
      <c r="B308" s="23">
        <v>1176</v>
      </c>
      <c r="C308" s="23">
        <v>191</v>
      </c>
      <c r="D308" s="24">
        <v>0.16239999999999999</v>
      </c>
      <c r="E308" s="23">
        <v>113</v>
      </c>
    </row>
    <row r="309" spans="1:5" s="22" customFormat="1">
      <c r="A309" s="23" t="s">
        <v>1127</v>
      </c>
      <c r="B309" s="23">
        <v>984</v>
      </c>
      <c r="C309" s="23">
        <v>95</v>
      </c>
      <c r="D309" s="24">
        <v>9.6500000000000002E-2</v>
      </c>
      <c r="E309" s="23">
        <v>60</v>
      </c>
    </row>
    <row r="310" spans="1:5" s="22" customFormat="1">
      <c r="A310" s="23" t="s">
        <v>1128</v>
      </c>
      <c r="B310" s="23">
        <v>720</v>
      </c>
      <c r="C310" s="23">
        <v>92</v>
      </c>
      <c r="D310" s="24">
        <v>0.1278</v>
      </c>
      <c r="E310" s="23">
        <v>62</v>
      </c>
    </row>
    <row r="311" spans="1:5" s="22" customFormat="1">
      <c r="A311" s="23" t="s">
        <v>1129</v>
      </c>
      <c r="B311" s="23">
        <v>833</v>
      </c>
      <c r="C311" s="23">
        <v>66</v>
      </c>
      <c r="D311" s="24">
        <v>7.9200000000000007E-2</v>
      </c>
      <c r="E311" s="23">
        <v>46</v>
      </c>
    </row>
    <row r="312" spans="1:5" s="22" customFormat="1">
      <c r="A312" s="23" t="s">
        <v>1130</v>
      </c>
      <c r="B312" s="23">
        <v>521</v>
      </c>
      <c r="C312" s="23">
        <v>62</v>
      </c>
      <c r="D312" s="24">
        <v>0.11899999999999999</v>
      </c>
      <c r="E312" s="23">
        <v>43</v>
      </c>
    </row>
    <row r="313" spans="1:5" s="22" customFormat="1">
      <c r="A313" s="23" t="s">
        <v>1131</v>
      </c>
      <c r="B313" s="23">
        <v>944</v>
      </c>
      <c r="C313" s="23">
        <v>121</v>
      </c>
      <c r="D313" s="24">
        <v>0.12820000000000001</v>
      </c>
      <c r="E313" s="23">
        <v>94</v>
      </c>
    </row>
    <row r="314" spans="1:5" s="22" customFormat="1">
      <c r="A314" s="23" t="s">
        <v>1132</v>
      </c>
      <c r="B314" s="23">
        <v>461</v>
      </c>
      <c r="C314" s="23">
        <v>14</v>
      </c>
      <c r="D314" s="24">
        <v>3.04E-2</v>
      </c>
      <c r="E314" s="23">
        <v>7</v>
      </c>
    </row>
    <row r="315" spans="1:5" s="22" customFormat="1">
      <c r="A315" s="23" t="s">
        <v>1133</v>
      </c>
      <c r="B315" s="23">
        <v>657</v>
      </c>
      <c r="C315" s="23">
        <v>369</v>
      </c>
      <c r="D315" s="24">
        <v>0.56159999999999999</v>
      </c>
      <c r="E315" s="23">
        <v>215</v>
      </c>
    </row>
    <row r="316" spans="1:5" s="22" customFormat="1">
      <c r="A316" s="36" t="s">
        <v>1134</v>
      </c>
      <c r="B316" s="36">
        <f>SUM(B253:B315)</f>
        <v>54229</v>
      </c>
      <c r="C316" s="36">
        <f>SUM(C253:C315)</f>
        <v>9868</v>
      </c>
      <c r="D316" s="32">
        <v>0.182</v>
      </c>
      <c r="E316" s="36">
        <f>SUM(E253:E315)</f>
        <v>6391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3" max="16383" man="1"/>
    <brk id="55" max="16383" man="1"/>
    <brk id="66" max="16383" man="1"/>
    <brk id="100" max="16383" man="1"/>
    <brk id="160" max="16383" man="1"/>
    <brk id="182" max="16383" man="1"/>
    <brk id="186" max="16383" man="1"/>
    <brk id="188" max="16383" man="1"/>
    <brk id="192" max="16383" man="1"/>
    <brk id="198" max="16383" man="1"/>
    <brk id="233" max="16383" man="1"/>
    <brk id="240" max="16383" man="1"/>
    <brk id="243" max="16383" man="1"/>
    <brk id="244" max="16383" man="1"/>
    <brk id="245" max="16383" man="1"/>
  </rowBreaks>
  <colBreaks count="1" manualBreakCount="1">
    <brk id="5" max="1048575" man="1"/>
  </colBreaks>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888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tabColor rgb="FF0000FF"/>
  </sheetPr>
  <dimension ref="A1:Q316"/>
  <sheetViews>
    <sheetView workbookViewId="0">
      <pane xSplit="4" ySplit="6" topLeftCell="E7" activePane="bottomRight" state="frozen"/>
      <selection pane="topRight" activeCell="G1" sqref="G1"/>
      <selection pane="bottomLeft" activeCell="A7" sqref="A7"/>
      <selection pane="bottomRight" activeCell="M6" sqref="M6"/>
    </sheetView>
  </sheetViews>
  <sheetFormatPr defaultRowHeight="15"/>
  <cols>
    <col min="1" max="1" width="13.7109375" customWidth="1"/>
    <col min="2" max="2" width="9" customWidth="1"/>
    <col min="3" max="3" width="6.7109375" customWidth="1"/>
    <col min="4" max="4" width="8.5703125" customWidth="1"/>
    <col min="5" max="5" width="7.140625" customWidth="1"/>
    <col min="6"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888</v>
      </c>
      <c r="F4" s="47"/>
      <c r="G4" s="47"/>
      <c r="H4" s="47"/>
      <c r="I4" s="47"/>
      <c r="J4" s="47"/>
      <c r="K4" s="47"/>
      <c r="L4" s="47"/>
      <c r="M4" s="47"/>
      <c r="N4" s="47"/>
      <c r="O4" s="47"/>
      <c r="P4" s="47"/>
      <c r="Q4" s="47"/>
    </row>
    <row r="5" spans="1:17" ht="25.5" customHeight="1">
      <c r="E5" s="49" t="s">
        <v>888</v>
      </c>
      <c r="F5" s="49"/>
      <c r="G5" s="49"/>
      <c r="H5" s="49"/>
      <c r="I5" s="49"/>
      <c r="J5" s="49"/>
      <c r="K5" s="49"/>
      <c r="L5" s="49"/>
      <c r="M5" s="49"/>
      <c r="N5" s="49"/>
      <c r="O5" s="49"/>
      <c r="P5" s="49"/>
      <c r="Q5" s="49"/>
    </row>
    <row r="6" spans="1:17" s="12" customFormat="1" ht="150" customHeight="1">
      <c r="B6" s="13" t="s">
        <v>7</v>
      </c>
      <c r="C6" s="13" t="s">
        <v>8</v>
      </c>
      <c r="D6" s="13" t="s">
        <v>9</v>
      </c>
      <c r="E6" s="21" t="s">
        <v>891</v>
      </c>
    </row>
    <row r="7" spans="1:17">
      <c r="A7" s="15" t="s">
        <v>436</v>
      </c>
      <c r="B7" s="16">
        <v>866</v>
      </c>
      <c r="C7" s="16">
        <v>119</v>
      </c>
      <c r="D7" s="17">
        <v>0.13739999999999999</v>
      </c>
      <c r="E7" s="16">
        <v>79</v>
      </c>
    </row>
    <row r="8" spans="1:17" s="14" customFormat="1">
      <c r="A8" s="18" t="s">
        <v>420</v>
      </c>
      <c r="B8" s="19">
        <v>489</v>
      </c>
      <c r="C8" s="19">
        <v>34</v>
      </c>
      <c r="D8" s="20">
        <v>6.9500000000000006E-2</v>
      </c>
      <c r="E8" s="19">
        <v>24</v>
      </c>
    </row>
    <row r="9" spans="1:17" s="14" customFormat="1">
      <c r="A9" s="18" t="s">
        <v>528</v>
      </c>
      <c r="B9" s="19">
        <v>586</v>
      </c>
      <c r="C9" s="19">
        <v>36</v>
      </c>
      <c r="D9" s="20">
        <v>6.1400000000000003E-2</v>
      </c>
      <c r="E9" s="19">
        <v>25</v>
      </c>
    </row>
    <row r="10" spans="1:17" s="14" customFormat="1">
      <c r="A10" s="18" t="s">
        <v>421</v>
      </c>
      <c r="B10" s="19">
        <v>887</v>
      </c>
      <c r="C10" s="19">
        <v>62</v>
      </c>
      <c r="D10" s="20">
        <v>6.9900000000000004E-2</v>
      </c>
      <c r="E10" s="19">
        <v>43</v>
      </c>
    </row>
    <row r="11" spans="1:17" s="14" customFormat="1">
      <c r="A11" s="18" t="s">
        <v>422</v>
      </c>
      <c r="B11" s="19">
        <v>737</v>
      </c>
      <c r="C11" s="19">
        <v>25</v>
      </c>
      <c r="D11" s="20">
        <v>3.39E-2</v>
      </c>
      <c r="E11" s="19">
        <v>22</v>
      </c>
    </row>
    <row r="12" spans="1:17" s="14" customFormat="1">
      <c r="A12" s="18" t="s">
        <v>529</v>
      </c>
      <c r="B12" s="19">
        <v>743</v>
      </c>
      <c r="C12" s="19">
        <v>33</v>
      </c>
      <c r="D12" s="20">
        <v>4.4400000000000002E-2</v>
      </c>
      <c r="E12" s="19">
        <v>21</v>
      </c>
    </row>
    <row r="13" spans="1:17" s="14" customFormat="1">
      <c r="A13" s="18" t="s">
        <v>530</v>
      </c>
      <c r="B13" s="19">
        <v>881</v>
      </c>
      <c r="C13" s="19">
        <v>87</v>
      </c>
      <c r="D13" s="20">
        <v>9.8799999999999999E-2</v>
      </c>
      <c r="E13" s="19">
        <v>52</v>
      </c>
    </row>
    <row r="14" spans="1:17" s="14" customFormat="1">
      <c r="A14" s="18" t="s">
        <v>531</v>
      </c>
      <c r="B14" s="19">
        <v>417</v>
      </c>
      <c r="C14" s="19">
        <v>57</v>
      </c>
      <c r="D14" s="20">
        <v>0.13669999999999999</v>
      </c>
      <c r="E14" s="19">
        <v>36</v>
      </c>
    </row>
    <row r="15" spans="1:17" s="14" customFormat="1">
      <c r="A15" s="18" t="s">
        <v>532</v>
      </c>
      <c r="B15" s="19">
        <v>717</v>
      </c>
      <c r="C15" s="19">
        <v>82</v>
      </c>
      <c r="D15" s="20">
        <v>0.1144</v>
      </c>
      <c r="E15" s="19">
        <v>64</v>
      </c>
    </row>
    <row r="16" spans="1:17" s="14" customFormat="1">
      <c r="A16" s="18" t="s">
        <v>10</v>
      </c>
      <c r="B16" s="19">
        <v>573</v>
      </c>
      <c r="C16" s="19">
        <v>14</v>
      </c>
      <c r="D16" s="20">
        <v>2.4400000000000002E-2</v>
      </c>
      <c r="E16" s="19">
        <v>10</v>
      </c>
    </row>
    <row r="17" spans="1:5" s="14" customFormat="1">
      <c r="A17" s="18" t="s">
        <v>423</v>
      </c>
      <c r="B17" s="19">
        <v>1208</v>
      </c>
      <c r="C17" s="19">
        <v>124</v>
      </c>
      <c r="D17" s="20">
        <v>0.1026</v>
      </c>
      <c r="E17" s="19">
        <v>84</v>
      </c>
    </row>
    <row r="18" spans="1:5" s="14" customFormat="1">
      <c r="A18" s="18" t="s">
        <v>424</v>
      </c>
      <c r="B18" s="19">
        <v>448</v>
      </c>
      <c r="C18" s="19">
        <v>24</v>
      </c>
      <c r="D18" s="20">
        <v>5.3600000000000002E-2</v>
      </c>
      <c r="E18" s="19">
        <v>17</v>
      </c>
    </row>
    <row r="19" spans="1:5" s="14" customFormat="1">
      <c r="A19" s="18" t="s">
        <v>437</v>
      </c>
      <c r="B19" s="19">
        <v>1715</v>
      </c>
      <c r="C19" s="19">
        <v>88</v>
      </c>
      <c r="D19" s="20">
        <v>5.1299999999999998E-2</v>
      </c>
      <c r="E19" s="19">
        <v>63</v>
      </c>
    </row>
    <row r="20" spans="1:5" s="14" customFormat="1">
      <c r="A20" s="18" t="s">
        <v>438</v>
      </c>
      <c r="B20" s="19">
        <v>1005</v>
      </c>
      <c r="C20" s="19">
        <v>94</v>
      </c>
      <c r="D20" s="20">
        <v>9.35E-2</v>
      </c>
      <c r="E20" s="19">
        <v>64</v>
      </c>
    </row>
    <row r="21" spans="1:5" s="14" customFormat="1">
      <c r="A21" s="18" t="s">
        <v>439</v>
      </c>
      <c r="B21" s="19">
        <v>1078</v>
      </c>
      <c r="C21" s="19">
        <v>77</v>
      </c>
      <c r="D21" s="20">
        <v>7.1400000000000005E-2</v>
      </c>
      <c r="E21" s="19">
        <v>61</v>
      </c>
    </row>
    <row r="22" spans="1:5" s="22" customFormat="1" ht="34.5" customHeight="1">
      <c r="A22" s="25" t="s">
        <v>14</v>
      </c>
      <c r="B22" s="23">
        <f>SUM(B7:B21)</f>
        <v>12350</v>
      </c>
      <c r="C22" s="23">
        <f>SUM(C7:C21)</f>
        <v>956</v>
      </c>
      <c r="D22" s="24">
        <f>C22/B22</f>
        <v>7.7408906882591097E-2</v>
      </c>
      <c r="E22" s="23">
        <f>SUM(E7:E21)</f>
        <v>665</v>
      </c>
    </row>
    <row r="23" spans="1:5" s="14" customFormat="1">
      <c r="A23" s="18" t="s">
        <v>24</v>
      </c>
      <c r="B23" s="19">
        <v>779</v>
      </c>
      <c r="C23" s="19">
        <v>182</v>
      </c>
      <c r="D23" s="20">
        <v>0.2336</v>
      </c>
      <c r="E23" s="19">
        <v>115</v>
      </c>
    </row>
    <row r="24" spans="1:5" s="14" customFormat="1">
      <c r="A24" s="18" t="s">
        <v>25</v>
      </c>
      <c r="B24" s="19">
        <v>825</v>
      </c>
      <c r="C24" s="19">
        <v>184</v>
      </c>
      <c r="D24" s="20">
        <v>0.223</v>
      </c>
      <c r="E24" s="19">
        <v>123</v>
      </c>
    </row>
    <row r="25" spans="1:5" s="14" customFormat="1">
      <c r="A25" s="18" t="s">
        <v>26</v>
      </c>
      <c r="B25" s="19">
        <v>1178</v>
      </c>
      <c r="C25" s="19">
        <v>141</v>
      </c>
      <c r="D25" s="20">
        <v>0.1197</v>
      </c>
      <c r="E25" s="19">
        <v>98</v>
      </c>
    </row>
    <row r="26" spans="1:5" s="14" customFormat="1">
      <c r="A26" s="18" t="s">
        <v>27</v>
      </c>
      <c r="B26" s="19">
        <v>851</v>
      </c>
      <c r="C26" s="19">
        <v>140</v>
      </c>
      <c r="D26" s="20">
        <v>0.16450000000000001</v>
      </c>
      <c r="E26" s="19">
        <v>84</v>
      </c>
    </row>
    <row r="27" spans="1:5" s="14" customFormat="1">
      <c r="A27" s="18" t="s">
        <v>28</v>
      </c>
      <c r="B27" s="19">
        <v>974</v>
      </c>
      <c r="C27" s="19">
        <v>167</v>
      </c>
      <c r="D27" s="20">
        <v>0.17150000000000001</v>
      </c>
      <c r="E27" s="19">
        <v>103</v>
      </c>
    </row>
    <row r="28" spans="1:5" s="14" customFormat="1">
      <c r="A28" s="18" t="s">
        <v>29</v>
      </c>
      <c r="B28" s="19">
        <v>1364</v>
      </c>
      <c r="C28" s="19">
        <v>274</v>
      </c>
      <c r="D28" s="20">
        <v>0.2009</v>
      </c>
      <c r="E28" s="19">
        <v>184</v>
      </c>
    </row>
    <row r="29" spans="1:5" s="14" customFormat="1">
      <c r="A29" s="18" t="s">
        <v>30</v>
      </c>
      <c r="B29" s="19">
        <v>1115</v>
      </c>
      <c r="C29" s="19">
        <v>228</v>
      </c>
      <c r="D29" s="20">
        <v>0.20449999999999999</v>
      </c>
      <c r="E29" s="19">
        <v>136</v>
      </c>
    </row>
    <row r="30" spans="1:5" s="14" customFormat="1">
      <c r="A30" s="18" t="s">
        <v>31</v>
      </c>
      <c r="B30" s="19">
        <v>1055</v>
      </c>
      <c r="C30" s="19">
        <v>251</v>
      </c>
      <c r="D30" s="20">
        <v>0.2379</v>
      </c>
      <c r="E30" s="19">
        <v>154</v>
      </c>
    </row>
    <row r="31" spans="1:5" s="14" customFormat="1">
      <c r="A31" s="18" t="s">
        <v>32</v>
      </c>
      <c r="B31" s="19">
        <v>875</v>
      </c>
      <c r="C31" s="19">
        <v>171</v>
      </c>
      <c r="D31" s="20">
        <v>0.19539999999999999</v>
      </c>
      <c r="E31" s="19">
        <v>107</v>
      </c>
    </row>
    <row r="32" spans="1:5" s="14" customFormat="1">
      <c r="A32" s="18" t="s">
        <v>33</v>
      </c>
      <c r="B32" s="19">
        <v>1305</v>
      </c>
      <c r="C32" s="19">
        <v>168</v>
      </c>
      <c r="D32" s="20">
        <v>0.12870000000000001</v>
      </c>
      <c r="E32" s="19">
        <v>115</v>
      </c>
    </row>
    <row r="33" spans="1:5" s="14" customFormat="1">
      <c r="A33" s="18" t="s">
        <v>440</v>
      </c>
      <c r="B33" s="19">
        <v>1133</v>
      </c>
      <c r="C33" s="19">
        <v>71</v>
      </c>
      <c r="D33" s="20">
        <v>6.2700000000000006E-2</v>
      </c>
      <c r="E33" s="19">
        <v>52</v>
      </c>
    </row>
    <row r="34" spans="1:5" s="14" customFormat="1">
      <c r="A34" s="18" t="s">
        <v>441</v>
      </c>
      <c r="B34" s="19">
        <v>1166</v>
      </c>
      <c r="C34" s="19">
        <v>125</v>
      </c>
      <c r="D34" s="20">
        <v>0.1072</v>
      </c>
      <c r="E34" s="19">
        <v>84</v>
      </c>
    </row>
    <row r="35" spans="1:5" s="14" customFormat="1">
      <c r="A35" s="18" t="s">
        <v>34</v>
      </c>
      <c r="B35" s="19">
        <v>789</v>
      </c>
      <c r="C35" s="19">
        <v>216</v>
      </c>
      <c r="D35" s="20">
        <v>0.27379999999999999</v>
      </c>
      <c r="E35" s="19">
        <v>141</v>
      </c>
    </row>
    <row r="36" spans="1:5" s="14" customFormat="1">
      <c r="A36" s="18" t="s">
        <v>35</v>
      </c>
      <c r="B36" s="19">
        <v>1168</v>
      </c>
      <c r="C36" s="19">
        <v>229</v>
      </c>
      <c r="D36" s="20">
        <v>0.1961</v>
      </c>
      <c r="E36" s="19">
        <v>155</v>
      </c>
    </row>
    <row r="37" spans="1:5" s="14" customFormat="1">
      <c r="A37" s="18" t="s">
        <v>36</v>
      </c>
      <c r="B37" s="19">
        <v>1041</v>
      </c>
      <c r="C37" s="19">
        <v>155</v>
      </c>
      <c r="D37" s="20">
        <v>0.1489</v>
      </c>
      <c r="E37" s="19">
        <v>111</v>
      </c>
    </row>
    <row r="38" spans="1:5" s="14" customFormat="1">
      <c r="A38" s="18" t="s">
        <v>37</v>
      </c>
      <c r="B38" s="19">
        <v>1266</v>
      </c>
      <c r="C38" s="19">
        <v>267</v>
      </c>
      <c r="D38" s="20">
        <v>0.2109</v>
      </c>
      <c r="E38" s="19">
        <v>186</v>
      </c>
    </row>
    <row r="39" spans="1:5" s="14" customFormat="1">
      <c r="A39" s="18" t="s">
        <v>38</v>
      </c>
      <c r="B39" s="19">
        <v>954</v>
      </c>
      <c r="C39" s="19">
        <v>270</v>
      </c>
      <c r="D39" s="20">
        <v>0.28299999999999997</v>
      </c>
      <c r="E39" s="19">
        <v>158</v>
      </c>
    </row>
    <row r="40" spans="1:5" s="14" customFormat="1">
      <c r="A40" s="18" t="s">
        <v>39</v>
      </c>
      <c r="B40" s="19">
        <v>865</v>
      </c>
      <c r="C40" s="19">
        <v>143</v>
      </c>
      <c r="D40" s="20">
        <v>0.1653</v>
      </c>
      <c r="E40" s="19">
        <v>94</v>
      </c>
    </row>
    <row r="41" spans="1:5" s="14" customFormat="1">
      <c r="A41" s="18" t="s">
        <v>442</v>
      </c>
      <c r="B41" s="19">
        <v>1718</v>
      </c>
      <c r="C41" s="19">
        <v>159</v>
      </c>
      <c r="D41" s="20">
        <v>9.2499999999999999E-2</v>
      </c>
      <c r="E41" s="19">
        <v>125</v>
      </c>
    </row>
    <row r="42" spans="1:5" s="14" customFormat="1">
      <c r="A42" s="18" t="s">
        <v>40</v>
      </c>
      <c r="B42" s="19">
        <v>1043</v>
      </c>
      <c r="C42" s="19">
        <v>201</v>
      </c>
      <c r="D42" s="20">
        <v>0.19270000000000001</v>
      </c>
      <c r="E42" s="19">
        <v>135</v>
      </c>
    </row>
    <row r="43" spans="1:5" s="14" customFormat="1">
      <c r="A43" s="18" t="s">
        <v>41</v>
      </c>
      <c r="B43" s="19">
        <v>2287</v>
      </c>
      <c r="C43" s="19">
        <v>156</v>
      </c>
      <c r="D43" s="20">
        <v>6.8199999999999997E-2</v>
      </c>
      <c r="E43" s="19">
        <v>113</v>
      </c>
    </row>
    <row r="44" spans="1:5" s="22" customFormat="1" ht="34.5" customHeight="1">
      <c r="A44" s="25" t="s">
        <v>49</v>
      </c>
      <c r="B44" s="23">
        <f>SUM(B23:B43)</f>
        <v>23751</v>
      </c>
      <c r="C44" s="23">
        <f>SUM(C23:C43)</f>
        <v>3898</v>
      </c>
      <c r="D44" s="24">
        <f>C44/B44</f>
        <v>0.16411940549871584</v>
      </c>
      <c r="E44" s="23">
        <f>SUM(E23:E43)</f>
        <v>2573</v>
      </c>
    </row>
    <row r="45" spans="1:5" s="14" customFormat="1">
      <c r="A45" s="18" t="s">
        <v>334</v>
      </c>
      <c r="B45" s="19">
        <v>1145</v>
      </c>
      <c r="C45" s="19">
        <v>257</v>
      </c>
      <c r="D45" s="20">
        <v>0.22450000000000001</v>
      </c>
      <c r="E45" s="19">
        <v>183</v>
      </c>
    </row>
    <row r="46" spans="1:5" s="14" customFormat="1">
      <c r="A46" s="18" t="s">
        <v>443</v>
      </c>
      <c r="B46" s="19">
        <v>2337</v>
      </c>
      <c r="C46" s="19">
        <v>195</v>
      </c>
      <c r="D46" s="20">
        <v>8.3400000000000002E-2</v>
      </c>
      <c r="E46" s="19">
        <v>128</v>
      </c>
    </row>
    <row r="47" spans="1:5" s="14" customFormat="1">
      <c r="A47" s="18" t="s">
        <v>335</v>
      </c>
      <c r="B47" s="19">
        <v>2526</v>
      </c>
      <c r="C47" s="19">
        <v>367</v>
      </c>
      <c r="D47" s="20">
        <v>0.14530000000000001</v>
      </c>
      <c r="E47" s="19">
        <v>268</v>
      </c>
    </row>
    <row r="48" spans="1:5" s="14" customFormat="1">
      <c r="A48" s="18" t="s">
        <v>572</v>
      </c>
      <c r="B48" s="19">
        <v>2044</v>
      </c>
      <c r="C48" s="19">
        <v>442</v>
      </c>
      <c r="D48" s="20">
        <v>0.2162</v>
      </c>
      <c r="E48" s="19">
        <v>282</v>
      </c>
    </row>
    <row r="49" spans="1:5" s="14" customFormat="1">
      <c r="A49" s="18" t="s">
        <v>573</v>
      </c>
      <c r="B49" s="19">
        <v>1575</v>
      </c>
      <c r="C49" s="19">
        <v>241</v>
      </c>
      <c r="D49" s="20">
        <v>0.153</v>
      </c>
      <c r="E49" s="19">
        <v>166</v>
      </c>
    </row>
    <row r="50" spans="1:5" s="14" customFormat="1">
      <c r="A50" s="18" t="s">
        <v>574</v>
      </c>
      <c r="B50" s="19">
        <v>1150</v>
      </c>
      <c r="C50" s="19">
        <v>209</v>
      </c>
      <c r="D50" s="20">
        <v>0.1817</v>
      </c>
      <c r="E50" s="19">
        <v>141</v>
      </c>
    </row>
    <row r="51" spans="1:5" s="22" customFormat="1" ht="34.5" customHeight="1">
      <c r="A51" s="25" t="s">
        <v>340</v>
      </c>
      <c r="B51" s="23">
        <f>SUM(B45:B50)</f>
        <v>10777</v>
      </c>
      <c r="C51" s="23">
        <f>SUM(C45:C50)</f>
        <v>1711</v>
      </c>
      <c r="D51" s="24">
        <f>C51/B51</f>
        <v>0.1587640345179549</v>
      </c>
      <c r="E51" s="23">
        <f>SUM(E45:E50)</f>
        <v>1168</v>
      </c>
    </row>
    <row r="52" spans="1:5" s="14" customFormat="1">
      <c r="A52" s="18" t="s">
        <v>269</v>
      </c>
      <c r="B52" s="19">
        <v>13</v>
      </c>
      <c r="C52" s="19">
        <v>1</v>
      </c>
      <c r="D52" s="20">
        <v>7.6899999999999996E-2</v>
      </c>
      <c r="E52" s="19">
        <v>1</v>
      </c>
    </row>
    <row r="53" spans="1:5" s="22" customFormat="1" ht="34.5" customHeight="1">
      <c r="A53" s="25" t="s">
        <v>274</v>
      </c>
      <c r="B53" s="23">
        <f>SUM(B52:B52)</f>
        <v>13</v>
      </c>
      <c r="C53" s="23">
        <f>SUM(C52:C52)</f>
        <v>1</v>
      </c>
      <c r="D53" s="24">
        <f>C53/B53</f>
        <v>7.6923076923076927E-2</v>
      </c>
      <c r="E53" s="23">
        <f>SUM(E52:E52)</f>
        <v>1</v>
      </c>
    </row>
    <row r="54" spans="1:5" s="14" customFormat="1">
      <c r="A54" s="18" t="s">
        <v>275</v>
      </c>
      <c r="B54" s="19">
        <v>1345</v>
      </c>
      <c r="C54" s="19">
        <v>350</v>
      </c>
      <c r="D54" s="20">
        <v>0.26019999999999999</v>
      </c>
      <c r="E54" s="19">
        <v>210</v>
      </c>
    </row>
    <row r="55" spans="1:5" s="22" customFormat="1" ht="34.5" customHeight="1">
      <c r="A55" s="25" t="s">
        <v>278</v>
      </c>
      <c r="B55" s="23">
        <f>SUM(B54:B54)</f>
        <v>1345</v>
      </c>
      <c r="C55" s="23">
        <f>SUM(C54:C54)</f>
        <v>350</v>
      </c>
      <c r="D55" s="24">
        <f>C55/B55</f>
        <v>0.26022304832713755</v>
      </c>
      <c r="E55" s="23">
        <f>SUM(E54:E54)</f>
        <v>210</v>
      </c>
    </row>
    <row r="56" spans="1:5" s="14" customFormat="1">
      <c r="A56" s="18" t="s">
        <v>283</v>
      </c>
      <c r="B56" s="19">
        <v>1600</v>
      </c>
      <c r="C56" s="19">
        <v>256</v>
      </c>
      <c r="D56" s="20">
        <v>0.16</v>
      </c>
      <c r="E56" s="19">
        <v>169</v>
      </c>
    </row>
    <row r="57" spans="1:5" s="14" customFormat="1">
      <c r="A57" s="18" t="s">
        <v>73</v>
      </c>
      <c r="B57" s="19">
        <v>1256</v>
      </c>
      <c r="C57" s="19">
        <v>245</v>
      </c>
      <c r="D57" s="20">
        <v>0.1951</v>
      </c>
      <c r="E57" s="19">
        <v>163</v>
      </c>
    </row>
    <row r="58" spans="1:5" s="14" customFormat="1">
      <c r="A58" s="18" t="s">
        <v>284</v>
      </c>
      <c r="B58" s="19">
        <v>1097</v>
      </c>
      <c r="C58" s="19">
        <v>148</v>
      </c>
      <c r="D58" s="20">
        <v>0.13489999999999999</v>
      </c>
      <c r="E58" s="19">
        <v>99</v>
      </c>
    </row>
    <row r="59" spans="1:5" s="14" customFormat="1">
      <c r="A59" s="18" t="s">
        <v>285</v>
      </c>
      <c r="B59" s="19">
        <v>955</v>
      </c>
      <c r="C59" s="19">
        <v>268</v>
      </c>
      <c r="D59" s="20">
        <v>0.28060000000000002</v>
      </c>
      <c r="E59" s="19">
        <v>176</v>
      </c>
    </row>
    <row r="60" spans="1:5" s="14" customFormat="1">
      <c r="A60" s="18" t="s">
        <v>286</v>
      </c>
      <c r="B60" s="19">
        <v>1123</v>
      </c>
      <c r="C60" s="19">
        <v>167</v>
      </c>
      <c r="D60" s="20">
        <v>0.1487</v>
      </c>
      <c r="E60" s="19">
        <v>108</v>
      </c>
    </row>
    <row r="61" spans="1:5" s="14" customFormat="1">
      <c r="A61" s="18" t="s">
        <v>287</v>
      </c>
      <c r="B61" s="19">
        <v>914</v>
      </c>
      <c r="C61" s="19">
        <v>113</v>
      </c>
      <c r="D61" s="20">
        <v>0.1236</v>
      </c>
      <c r="E61" s="19">
        <v>79</v>
      </c>
    </row>
    <row r="62" spans="1:5" s="14" customFormat="1">
      <c r="A62" s="18" t="s">
        <v>288</v>
      </c>
      <c r="B62" s="19">
        <v>2570</v>
      </c>
      <c r="C62" s="19">
        <v>377</v>
      </c>
      <c r="D62" s="20">
        <v>0.1467</v>
      </c>
      <c r="E62" s="19">
        <v>239</v>
      </c>
    </row>
    <row r="63" spans="1:5" s="14" customFormat="1">
      <c r="A63" s="18" t="s">
        <v>289</v>
      </c>
      <c r="B63" s="19">
        <v>1014</v>
      </c>
      <c r="C63" s="19">
        <v>129</v>
      </c>
      <c r="D63" s="20">
        <v>0.12720000000000001</v>
      </c>
      <c r="E63" s="19">
        <v>95</v>
      </c>
    </row>
    <row r="64" spans="1:5" s="14" customFormat="1">
      <c r="A64" s="18" t="s">
        <v>290</v>
      </c>
      <c r="B64" s="19">
        <v>995</v>
      </c>
      <c r="C64" s="19">
        <v>133</v>
      </c>
      <c r="D64" s="20">
        <v>0.13370000000000001</v>
      </c>
      <c r="E64" s="19">
        <v>78</v>
      </c>
    </row>
    <row r="65" spans="1:5" s="14" customFormat="1">
      <c r="A65" s="18" t="s">
        <v>291</v>
      </c>
      <c r="B65" s="19">
        <v>1269</v>
      </c>
      <c r="C65" s="19">
        <v>203</v>
      </c>
      <c r="D65" s="20">
        <v>0.16</v>
      </c>
      <c r="E65" s="19">
        <v>134</v>
      </c>
    </row>
    <row r="66" spans="1:5" s="22" customFormat="1" ht="34.5" customHeight="1">
      <c r="A66" s="25" t="s">
        <v>143</v>
      </c>
      <c r="B66" s="23">
        <f>SUM(B56:B65)</f>
        <v>12793</v>
      </c>
      <c r="C66" s="23">
        <f>SUM(C56:C65)</f>
        <v>2039</v>
      </c>
      <c r="D66" s="24">
        <f>C66/B66</f>
        <v>0.15938403814586102</v>
      </c>
      <c r="E66" s="23">
        <f>SUM(E56:E65)</f>
        <v>1340</v>
      </c>
    </row>
    <row r="67" spans="1:5" s="14" customFormat="1">
      <c r="A67" s="18" t="s">
        <v>519</v>
      </c>
      <c r="B67" s="19">
        <v>1045</v>
      </c>
      <c r="C67" s="19">
        <v>185</v>
      </c>
      <c r="D67" s="20">
        <v>0.17699999999999999</v>
      </c>
      <c r="E67" s="19">
        <v>123</v>
      </c>
    </row>
    <row r="68" spans="1:5" s="14" customFormat="1">
      <c r="A68" s="18" t="s">
        <v>325</v>
      </c>
      <c r="B68" s="19">
        <v>669</v>
      </c>
      <c r="C68" s="19">
        <v>142</v>
      </c>
      <c r="D68" s="20">
        <v>0.21229999999999999</v>
      </c>
      <c r="E68" s="19">
        <v>65</v>
      </c>
    </row>
    <row r="69" spans="1:5" s="14" customFormat="1">
      <c r="A69" s="18" t="s">
        <v>299</v>
      </c>
      <c r="B69" s="19">
        <v>856</v>
      </c>
      <c r="C69" s="19">
        <v>175</v>
      </c>
      <c r="D69" s="20">
        <v>0.2044</v>
      </c>
      <c r="E69" s="19">
        <v>112</v>
      </c>
    </row>
    <row r="70" spans="1:5" s="14" customFormat="1">
      <c r="A70" s="18" t="s">
        <v>520</v>
      </c>
      <c r="B70" s="19">
        <v>932</v>
      </c>
      <c r="C70" s="19">
        <v>104</v>
      </c>
      <c r="D70" s="20">
        <v>0.1116</v>
      </c>
      <c r="E70" s="19">
        <v>61</v>
      </c>
    </row>
    <row r="71" spans="1:5" s="14" customFormat="1">
      <c r="A71" s="18" t="s">
        <v>300</v>
      </c>
      <c r="B71" s="19">
        <v>427</v>
      </c>
      <c r="C71" s="19">
        <v>30</v>
      </c>
      <c r="D71" s="20">
        <v>7.0300000000000001E-2</v>
      </c>
      <c r="E71" s="19">
        <v>18</v>
      </c>
    </row>
    <row r="72" spans="1:5" s="14" customFormat="1">
      <c r="A72" s="18" t="s">
        <v>301</v>
      </c>
      <c r="B72" s="19">
        <v>609</v>
      </c>
      <c r="C72" s="19">
        <v>46</v>
      </c>
      <c r="D72" s="20">
        <v>7.5499999999999998E-2</v>
      </c>
      <c r="E72" s="19">
        <v>34</v>
      </c>
    </row>
    <row r="73" spans="1:5" s="14" customFormat="1">
      <c r="A73" s="18" t="s">
        <v>302</v>
      </c>
      <c r="B73" s="19">
        <v>1374</v>
      </c>
      <c r="C73" s="19">
        <v>153</v>
      </c>
      <c r="D73" s="20">
        <v>0.1114</v>
      </c>
      <c r="E73" s="19">
        <v>104</v>
      </c>
    </row>
    <row r="74" spans="1:5" s="14" customFormat="1">
      <c r="A74" s="18" t="s">
        <v>303</v>
      </c>
      <c r="B74" s="19">
        <v>869</v>
      </c>
      <c r="C74" s="19">
        <v>83</v>
      </c>
      <c r="D74" s="20">
        <v>9.5500000000000002E-2</v>
      </c>
      <c r="E74" s="19">
        <v>63</v>
      </c>
    </row>
    <row r="75" spans="1:5" s="14" customFormat="1">
      <c r="A75" s="18" t="s">
        <v>305</v>
      </c>
      <c r="B75" s="19">
        <v>939</v>
      </c>
      <c r="C75" s="19">
        <v>196</v>
      </c>
      <c r="D75" s="20">
        <v>0.2087</v>
      </c>
      <c r="E75" s="19">
        <v>116</v>
      </c>
    </row>
    <row r="76" spans="1:5" s="14" customFormat="1">
      <c r="A76" s="18" t="s">
        <v>306</v>
      </c>
      <c r="B76" s="19">
        <v>459</v>
      </c>
      <c r="C76" s="19">
        <v>56</v>
      </c>
      <c r="D76" s="20">
        <v>0.122</v>
      </c>
      <c r="E76" s="19">
        <v>40</v>
      </c>
    </row>
    <row r="77" spans="1:5" s="14" customFormat="1">
      <c r="A77" s="18" t="s">
        <v>307</v>
      </c>
      <c r="B77" s="19">
        <v>534</v>
      </c>
      <c r="C77" s="19">
        <v>44</v>
      </c>
      <c r="D77" s="20">
        <v>8.2400000000000001E-2</v>
      </c>
      <c r="E77" s="19">
        <v>38</v>
      </c>
    </row>
    <row r="78" spans="1:5" s="14" customFormat="1">
      <c r="A78" s="18" t="s">
        <v>308</v>
      </c>
      <c r="B78" s="19">
        <v>932</v>
      </c>
      <c r="C78" s="19">
        <v>62</v>
      </c>
      <c r="D78" s="20">
        <v>6.6500000000000004E-2</v>
      </c>
      <c r="E78" s="19">
        <v>47</v>
      </c>
    </row>
    <row r="79" spans="1:5" s="14" customFormat="1">
      <c r="A79" s="18" t="s">
        <v>74</v>
      </c>
      <c r="B79" s="19">
        <v>983</v>
      </c>
      <c r="C79" s="19">
        <v>119</v>
      </c>
      <c r="D79" s="20">
        <v>0.1211</v>
      </c>
      <c r="E79" s="19">
        <v>66</v>
      </c>
    </row>
    <row r="80" spans="1:5" s="14" customFormat="1">
      <c r="A80" s="18" t="s">
        <v>75</v>
      </c>
      <c r="B80" s="19">
        <v>1232</v>
      </c>
      <c r="C80" s="19">
        <v>101</v>
      </c>
      <c r="D80" s="20">
        <v>8.2000000000000003E-2</v>
      </c>
      <c r="E80" s="19">
        <v>51</v>
      </c>
    </row>
    <row r="81" spans="1:5" s="14" customFormat="1">
      <c r="A81" s="18" t="s">
        <v>309</v>
      </c>
      <c r="B81" s="19">
        <v>745</v>
      </c>
      <c r="C81" s="19">
        <v>75</v>
      </c>
      <c r="D81" s="20">
        <v>0.1007</v>
      </c>
      <c r="E81" s="19">
        <v>56</v>
      </c>
    </row>
    <row r="82" spans="1:5" s="14" customFormat="1">
      <c r="A82" s="18" t="s">
        <v>310</v>
      </c>
      <c r="B82" s="19">
        <v>1596</v>
      </c>
      <c r="C82" s="19">
        <v>236</v>
      </c>
      <c r="D82" s="20">
        <v>0.1479</v>
      </c>
      <c r="E82" s="19">
        <v>163</v>
      </c>
    </row>
    <row r="83" spans="1:5" s="14" customFormat="1">
      <c r="A83" s="18" t="s">
        <v>311</v>
      </c>
      <c r="B83" s="19">
        <v>543</v>
      </c>
      <c r="C83" s="19">
        <v>25</v>
      </c>
      <c r="D83" s="20">
        <v>4.5999999999999999E-2</v>
      </c>
      <c r="E83" s="19">
        <v>17</v>
      </c>
    </row>
    <row r="84" spans="1:5" s="14" customFormat="1">
      <c r="A84" s="18" t="s">
        <v>465</v>
      </c>
      <c r="B84" s="19">
        <v>1101</v>
      </c>
      <c r="C84" s="19">
        <v>145</v>
      </c>
      <c r="D84" s="20">
        <v>0.13170000000000001</v>
      </c>
      <c r="E84" s="19">
        <v>78</v>
      </c>
    </row>
    <row r="85" spans="1:5" s="14" customFormat="1">
      <c r="A85" s="18" t="s">
        <v>312</v>
      </c>
      <c r="B85" s="19">
        <v>748</v>
      </c>
      <c r="C85" s="19">
        <v>39</v>
      </c>
      <c r="D85" s="20">
        <v>5.21E-2</v>
      </c>
      <c r="E85" s="19">
        <v>30</v>
      </c>
    </row>
    <row r="86" spans="1:5" s="14" customFormat="1">
      <c r="A86" s="18" t="s">
        <v>466</v>
      </c>
      <c r="B86" s="19">
        <v>786</v>
      </c>
      <c r="C86" s="19">
        <v>79</v>
      </c>
      <c r="D86" s="20">
        <v>0.10050000000000001</v>
      </c>
      <c r="E86" s="19">
        <v>56</v>
      </c>
    </row>
    <row r="87" spans="1:5" s="14" customFormat="1">
      <c r="A87" s="18" t="s">
        <v>76</v>
      </c>
      <c r="B87" s="19">
        <v>666</v>
      </c>
      <c r="C87" s="19">
        <v>81</v>
      </c>
      <c r="D87" s="20">
        <v>0.1216</v>
      </c>
      <c r="E87" s="19">
        <v>45</v>
      </c>
    </row>
    <row r="88" spans="1:5" s="14" customFormat="1">
      <c r="A88" s="18" t="s">
        <v>231</v>
      </c>
      <c r="B88" s="19">
        <v>914</v>
      </c>
      <c r="C88" s="19">
        <v>98</v>
      </c>
      <c r="D88" s="20">
        <v>0.1072</v>
      </c>
      <c r="E88" s="19">
        <v>73</v>
      </c>
    </row>
    <row r="89" spans="1:5" s="14" customFormat="1">
      <c r="A89" s="18" t="s">
        <v>232</v>
      </c>
      <c r="B89" s="19">
        <v>692</v>
      </c>
      <c r="C89" s="19">
        <v>101</v>
      </c>
      <c r="D89" s="20">
        <v>0.14599999999999999</v>
      </c>
      <c r="E89" s="19">
        <v>68</v>
      </c>
    </row>
    <row r="90" spans="1:5" s="14" customFormat="1">
      <c r="A90" s="18" t="s">
        <v>467</v>
      </c>
      <c r="B90" s="19">
        <v>694</v>
      </c>
      <c r="C90" s="19">
        <v>100</v>
      </c>
      <c r="D90" s="20">
        <v>0.14410000000000001</v>
      </c>
      <c r="E90" s="19">
        <v>54</v>
      </c>
    </row>
    <row r="91" spans="1:5" s="14" customFormat="1">
      <c r="A91" s="18" t="s">
        <v>313</v>
      </c>
      <c r="B91" s="19">
        <v>1011</v>
      </c>
      <c r="C91" s="19">
        <v>116</v>
      </c>
      <c r="D91" s="20">
        <v>0.1147</v>
      </c>
      <c r="E91" s="19">
        <v>67</v>
      </c>
    </row>
    <row r="92" spans="1:5" s="14" customFormat="1">
      <c r="A92" s="18" t="s">
        <v>77</v>
      </c>
      <c r="B92" s="19">
        <v>1870</v>
      </c>
      <c r="C92" s="19">
        <v>175</v>
      </c>
      <c r="D92" s="20">
        <v>9.3600000000000003E-2</v>
      </c>
      <c r="E92" s="19">
        <v>114</v>
      </c>
    </row>
    <row r="93" spans="1:5" s="14" customFormat="1">
      <c r="A93" s="18" t="s">
        <v>233</v>
      </c>
      <c r="B93" s="19">
        <v>847</v>
      </c>
      <c r="C93" s="19">
        <v>91</v>
      </c>
      <c r="D93" s="20">
        <v>0.1074</v>
      </c>
      <c r="E93" s="19">
        <v>51</v>
      </c>
    </row>
    <row r="94" spans="1:5" s="14" customFormat="1">
      <c r="A94" s="18" t="s">
        <v>234</v>
      </c>
      <c r="B94" s="19">
        <v>1225</v>
      </c>
      <c r="C94" s="19">
        <v>236</v>
      </c>
      <c r="D94" s="20">
        <v>0.19270000000000001</v>
      </c>
      <c r="E94" s="19">
        <v>125</v>
      </c>
    </row>
    <row r="95" spans="1:5" s="14" customFormat="1">
      <c r="A95" s="18" t="s">
        <v>521</v>
      </c>
      <c r="B95" s="19">
        <v>729</v>
      </c>
      <c r="C95" s="19">
        <v>53</v>
      </c>
      <c r="D95" s="20">
        <v>7.2700000000000001E-2</v>
      </c>
      <c r="E95" s="19">
        <v>34</v>
      </c>
    </row>
    <row r="96" spans="1:5" s="14" customFormat="1">
      <c r="A96" s="18" t="s">
        <v>314</v>
      </c>
      <c r="B96" s="19">
        <v>1870</v>
      </c>
      <c r="C96" s="19">
        <v>141</v>
      </c>
      <c r="D96" s="20">
        <v>7.5399999999999995E-2</v>
      </c>
      <c r="E96" s="19">
        <v>99</v>
      </c>
    </row>
    <row r="97" spans="1:5" s="14" customFormat="1">
      <c r="A97" s="18" t="s">
        <v>315</v>
      </c>
      <c r="B97" s="19">
        <v>1661</v>
      </c>
      <c r="C97" s="19">
        <v>195</v>
      </c>
      <c r="D97" s="20">
        <v>0.1174</v>
      </c>
      <c r="E97" s="19">
        <v>128</v>
      </c>
    </row>
    <row r="98" spans="1:5" s="14" customFormat="1">
      <c r="A98" s="18" t="s">
        <v>235</v>
      </c>
      <c r="B98" s="19">
        <v>1384</v>
      </c>
      <c r="C98" s="19">
        <v>158</v>
      </c>
      <c r="D98" s="20">
        <v>0.1142</v>
      </c>
      <c r="E98" s="19">
        <v>66</v>
      </c>
    </row>
    <row r="99" spans="1:5" s="14" customFormat="1">
      <c r="A99" s="18" t="s">
        <v>236</v>
      </c>
      <c r="B99" s="19">
        <v>1916</v>
      </c>
      <c r="C99" s="19">
        <v>93</v>
      </c>
      <c r="D99" s="20">
        <v>4.8500000000000001E-2</v>
      </c>
      <c r="E99" s="19">
        <v>70</v>
      </c>
    </row>
    <row r="100" spans="1:5" s="22" customFormat="1" ht="34.5" customHeight="1">
      <c r="A100" s="25" t="s">
        <v>144</v>
      </c>
      <c r="B100" s="23">
        <f>SUM(B67:B99)</f>
        <v>32858</v>
      </c>
      <c r="C100" s="23">
        <f>SUM(C67:C99)</f>
        <v>3733</v>
      </c>
      <c r="D100" s="24">
        <f>C100/B100</f>
        <v>0.11361007973705034</v>
      </c>
      <c r="E100" s="23">
        <f>SUM(E67:E99)</f>
        <v>2332</v>
      </c>
    </row>
    <row r="101" spans="1:5" s="14" customFormat="1">
      <c r="A101" s="18" t="s">
        <v>78</v>
      </c>
      <c r="B101" s="19">
        <v>516</v>
      </c>
      <c r="C101" s="19">
        <v>155</v>
      </c>
      <c r="D101" s="20">
        <v>0.3004</v>
      </c>
      <c r="E101" s="19">
        <v>77</v>
      </c>
    </row>
    <row r="102" spans="1:5" s="14" customFormat="1">
      <c r="A102" s="18" t="s">
        <v>79</v>
      </c>
      <c r="B102" s="19">
        <v>616</v>
      </c>
      <c r="C102" s="19">
        <v>137</v>
      </c>
      <c r="D102" s="20">
        <v>0.22239999999999999</v>
      </c>
      <c r="E102" s="19">
        <v>67</v>
      </c>
    </row>
    <row r="103" spans="1:5" s="14" customFormat="1">
      <c r="A103" s="18" t="s">
        <v>80</v>
      </c>
      <c r="B103" s="19">
        <v>596</v>
      </c>
      <c r="C103" s="19">
        <v>85</v>
      </c>
      <c r="D103" s="20">
        <v>0.1426</v>
      </c>
      <c r="E103" s="19">
        <v>49</v>
      </c>
    </row>
    <row r="104" spans="1:5" s="14" customFormat="1">
      <c r="A104" s="18" t="s">
        <v>81</v>
      </c>
      <c r="B104" s="19">
        <v>776</v>
      </c>
      <c r="C104" s="19">
        <v>151</v>
      </c>
      <c r="D104" s="20">
        <v>0.1946</v>
      </c>
      <c r="E104" s="19">
        <v>73</v>
      </c>
    </row>
    <row r="105" spans="1:5" s="14" customFormat="1">
      <c r="A105" s="18" t="s">
        <v>82</v>
      </c>
      <c r="B105" s="19">
        <v>689</v>
      </c>
      <c r="C105" s="19">
        <v>119</v>
      </c>
      <c r="D105" s="20">
        <v>0.17269999999999999</v>
      </c>
      <c r="E105" s="19">
        <v>66</v>
      </c>
    </row>
    <row r="106" spans="1:5" s="14" customFormat="1">
      <c r="A106" s="18" t="s">
        <v>83</v>
      </c>
      <c r="B106" s="19">
        <v>873</v>
      </c>
      <c r="C106" s="19">
        <v>76</v>
      </c>
      <c r="D106" s="20">
        <v>8.7099999999999997E-2</v>
      </c>
      <c r="E106" s="19">
        <v>48</v>
      </c>
    </row>
    <row r="107" spans="1:5" s="14" customFormat="1">
      <c r="A107" s="18" t="s">
        <v>84</v>
      </c>
      <c r="B107" s="19">
        <v>835</v>
      </c>
      <c r="C107" s="19">
        <v>204</v>
      </c>
      <c r="D107" s="20">
        <v>0.24429999999999999</v>
      </c>
      <c r="E107" s="19">
        <v>125</v>
      </c>
    </row>
    <row r="108" spans="1:5" s="14" customFormat="1">
      <c r="A108" s="18" t="s">
        <v>85</v>
      </c>
      <c r="B108" s="19">
        <v>903</v>
      </c>
      <c r="C108" s="19">
        <v>170</v>
      </c>
      <c r="D108" s="20">
        <v>0.1883</v>
      </c>
      <c r="E108" s="19">
        <v>105</v>
      </c>
    </row>
    <row r="109" spans="1:5" s="14" customFormat="1">
      <c r="A109" s="18" t="s">
        <v>86</v>
      </c>
      <c r="B109" s="19">
        <v>989</v>
      </c>
      <c r="C109" s="19">
        <v>74</v>
      </c>
      <c r="D109" s="20">
        <v>7.4800000000000005E-2</v>
      </c>
      <c r="E109" s="19">
        <v>38</v>
      </c>
    </row>
    <row r="110" spans="1:5" s="14" customFormat="1">
      <c r="A110" s="18" t="s">
        <v>87</v>
      </c>
      <c r="B110" s="19">
        <v>1021</v>
      </c>
      <c r="C110" s="19">
        <v>191</v>
      </c>
      <c r="D110" s="20">
        <v>0.18709999999999999</v>
      </c>
      <c r="E110" s="19">
        <v>110</v>
      </c>
    </row>
    <row r="111" spans="1:5" s="14" customFormat="1">
      <c r="A111" s="18" t="s">
        <v>88</v>
      </c>
      <c r="B111" s="19">
        <v>852</v>
      </c>
      <c r="C111" s="19">
        <v>92</v>
      </c>
      <c r="D111" s="20">
        <v>0.108</v>
      </c>
      <c r="E111" s="19">
        <v>42</v>
      </c>
    </row>
    <row r="112" spans="1:5" s="14" customFormat="1">
      <c r="A112" s="18" t="s">
        <v>89</v>
      </c>
      <c r="B112" s="19">
        <v>436</v>
      </c>
      <c r="C112" s="19">
        <v>54</v>
      </c>
      <c r="D112" s="20">
        <v>0.1239</v>
      </c>
      <c r="E112" s="19">
        <v>37</v>
      </c>
    </row>
    <row r="113" spans="1:5" s="14" customFormat="1">
      <c r="A113" s="18" t="s">
        <v>90</v>
      </c>
      <c r="B113" s="19">
        <v>911</v>
      </c>
      <c r="C113" s="19">
        <v>137</v>
      </c>
      <c r="D113" s="20">
        <v>0.15040000000000001</v>
      </c>
      <c r="E113" s="19">
        <v>68</v>
      </c>
    </row>
    <row r="114" spans="1:5" s="14" customFormat="1">
      <c r="A114" s="18" t="s">
        <v>91</v>
      </c>
      <c r="B114" s="19">
        <v>1351</v>
      </c>
      <c r="C114" s="19">
        <v>144</v>
      </c>
      <c r="D114" s="20">
        <v>0.1066</v>
      </c>
      <c r="E114" s="19">
        <v>75</v>
      </c>
    </row>
    <row r="115" spans="1:5" s="14" customFormat="1">
      <c r="A115" s="18" t="s">
        <v>92</v>
      </c>
      <c r="B115" s="19">
        <v>793</v>
      </c>
      <c r="C115" s="19">
        <v>139</v>
      </c>
      <c r="D115" s="20">
        <v>0.17530000000000001</v>
      </c>
      <c r="E115" s="19">
        <v>79</v>
      </c>
    </row>
    <row r="116" spans="1:5" s="14" customFormat="1">
      <c r="A116" s="18" t="s">
        <v>93</v>
      </c>
      <c r="B116" s="19">
        <v>985</v>
      </c>
      <c r="C116" s="19">
        <v>181</v>
      </c>
      <c r="D116" s="20">
        <v>0.18379999999999999</v>
      </c>
      <c r="E116" s="19">
        <v>121</v>
      </c>
    </row>
    <row r="117" spans="1:5" s="14" customFormat="1">
      <c r="A117" s="18" t="s">
        <v>94</v>
      </c>
      <c r="B117" s="19">
        <v>1113</v>
      </c>
      <c r="C117" s="19">
        <v>127</v>
      </c>
      <c r="D117" s="20">
        <v>0.11409999999999999</v>
      </c>
      <c r="E117" s="19">
        <v>57</v>
      </c>
    </row>
    <row r="118" spans="1:5" s="14" customFormat="1">
      <c r="A118" s="18" t="s">
        <v>95</v>
      </c>
      <c r="B118" s="19">
        <v>1076</v>
      </c>
      <c r="C118" s="19">
        <v>56</v>
      </c>
      <c r="D118" s="20">
        <v>5.1999999999999998E-2</v>
      </c>
      <c r="E118" s="19">
        <v>25</v>
      </c>
    </row>
    <row r="119" spans="1:5" s="14" customFormat="1">
      <c r="A119" s="18" t="s">
        <v>96</v>
      </c>
      <c r="B119" s="19">
        <v>846</v>
      </c>
      <c r="C119" s="19">
        <v>56</v>
      </c>
      <c r="D119" s="20">
        <v>6.6199999999999995E-2</v>
      </c>
      <c r="E119" s="19">
        <v>32</v>
      </c>
    </row>
    <row r="120" spans="1:5" s="14" customFormat="1">
      <c r="A120" s="18" t="s">
        <v>97</v>
      </c>
      <c r="B120" s="19">
        <v>652</v>
      </c>
      <c r="C120" s="19">
        <v>63</v>
      </c>
      <c r="D120" s="20">
        <v>9.6600000000000005E-2</v>
      </c>
      <c r="E120" s="19">
        <v>39</v>
      </c>
    </row>
    <row r="121" spans="1:5" s="14" customFormat="1">
      <c r="A121" s="18" t="s">
        <v>260</v>
      </c>
      <c r="B121" s="19">
        <v>737</v>
      </c>
      <c r="C121" s="19">
        <v>144</v>
      </c>
      <c r="D121" s="20">
        <v>0.19539999999999999</v>
      </c>
      <c r="E121" s="19">
        <v>99</v>
      </c>
    </row>
    <row r="122" spans="1:5" s="14" customFormat="1">
      <c r="A122" s="18" t="s">
        <v>98</v>
      </c>
      <c r="B122" s="19">
        <v>714</v>
      </c>
      <c r="C122" s="19">
        <v>50</v>
      </c>
      <c r="D122" s="20">
        <v>7.0000000000000007E-2</v>
      </c>
      <c r="E122" s="19">
        <v>29</v>
      </c>
    </row>
    <row r="123" spans="1:5" s="14" customFormat="1">
      <c r="A123" s="18" t="s">
        <v>99</v>
      </c>
      <c r="B123" s="19">
        <v>712</v>
      </c>
      <c r="C123" s="19">
        <v>84</v>
      </c>
      <c r="D123" s="20">
        <v>0.11799999999999999</v>
      </c>
      <c r="E123" s="19">
        <v>59</v>
      </c>
    </row>
    <row r="124" spans="1:5" s="14" customFormat="1">
      <c r="A124" s="18" t="s">
        <v>100</v>
      </c>
      <c r="B124" s="19">
        <v>1916</v>
      </c>
      <c r="C124" s="19">
        <v>281</v>
      </c>
      <c r="D124" s="20">
        <v>0.1467</v>
      </c>
      <c r="E124" s="19">
        <v>188</v>
      </c>
    </row>
    <row r="125" spans="1:5" s="14" customFormat="1">
      <c r="A125" s="18" t="s">
        <v>101</v>
      </c>
      <c r="B125" s="19">
        <v>1066</v>
      </c>
      <c r="C125" s="19">
        <v>180</v>
      </c>
      <c r="D125" s="20">
        <v>0.16889999999999999</v>
      </c>
      <c r="E125" s="19">
        <v>87</v>
      </c>
    </row>
    <row r="126" spans="1:5" s="14" customFormat="1">
      <c r="A126" s="18" t="s">
        <v>102</v>
      </c>
      <c r="B126" s="19">
        <v>605</v>
      </c>
      <c r="C126" s="19">
        <v>66</v>
      </c>
      <c r="D126" s="20">
        <v>0.1091</v>
      </c>
      <c r="E126" s="19">
        <v>43</v>
      </c>
    </row>
    <row r="127" spans="1:5" s="14" customFormat="1">
      <c r="A127" s="18" t="s">
        <v>103</v>
      </c>
      <c r="B127" s="19">
        <v>663</v>
      </c>
      <c r="C127" s="19">
        <v>142</v>
      </c>
      <c r="D127" s="20">
        <v>0.2142</v>
      </c>
      <c r="E127" s="19">
        <v>81</v>
      </c>
    </row>
    <row r="128" spans="1:5" s="14" customFormat="1">
      <c r="A128" s="18" t="s">
        <v>104</v>
      </c>
      <c r="B128" s="19">
        <v>709</v>
      </c>
      <c r="C128" s="19">
        <v>89</v>
      </c>
      <c r="D128" s="20">
        <v>0.1255</v>
      </c>
      <c r="E128" s="19">
        <v>51</v>
      </c>
    </row>
    <row r="129" spans="1:5" s="14" customFormat="1">
      <c r="A129" s="18" t="s">
        <v>105</v>
      </c>
      <c r="B129" s="19">
        <v>533</v>
      </c>
      <c r="C129" s="19">
        <v>75</v>
      </c>
      <c r="D129" s="20">
        <v>0.14069999999999999</v>
      </c>
      <c r="E129" s="19">
        <v>40</v>
      </c>
    </row>
    <row r="130" spans="1:5" s="14" customFormat="1">
      <c r="A130" s="18" t="s">
        <v>106</v>
      </c>
      <c r="B130" s="19">
        <v>660</v>
      </c>
      <c r="C130" s="19">
        <v>98</v>
      </c>
      <c r="D130" s="20">
        <v>0.14849999999999999</v>
      </c>
      <c r="E130" s="19">
        <v>44</v>
      </c>
    </row>
    <row r="131" spans="1:5" s="14" customFormat="1">
      <c r="A131" s="18" t="s">
        <v>107</v>
      </c>
      <c r="B131" s="19">
        <v>522</v>
      </c>
      <c r="C131" s="19">
        <v>96</v>
      </c>
      <c r="D131" s="20">
        <v>0.18390000000000001</v>
      </c>
      <c r="E131" s="19">
        <v>56</v>
      </c>
    </row>
    <row r="132" spans="1:5" s="14" customFormat="1">
      <c r="A132" s="18" t="s">
        <v>108</v>
      </c>
      <c r="B132" s="19">
        <v>554</v>
      </c>
      <c r="C132" s="19">
        <v>59</v>
      </c>
      <c r="D132" s="20">
        <v>0.1065</v>
      </c>
      <c r="E132" s="19">
        <v>30</v>
      </c>
    </row>
    <row r="133" spans="1:5" s="14" customFormat="1">
      <c r="A133" s="18" t="s">
        <v>109</v>
      </c>
      <c r="B133" s="19">
        <v>490</v>
      </c>
      <c r="C133" s="19">
        <v>36</v>
      </c>
      <c r="D133" s="20">
        <v>7.3499999999999996E-2</v>
      </c>
      <c r="E133" s="19">
        <v>19</v>
      </c>
    </row>
    <row r="134" spans="1:5" s="14" customFormat="1">
      <c r="A134" s="18" t="s">
        <v>110</v>
      </c>
      <c r="B134" s="19">
        <v>543</v>
      </c>
      <c r="C134" s="19">
        <v>69</v>
      </c>
      <c r="D134" s="20">
        <v>0.12709999999999999</v>
      </c>
      <c r="E134" s="19">
        <v>42</v>
      </c>
    </row>
    <row r="135" spans="1:5" s="14" customFormat="1">
      <c r="A135" s="18" t="s">
        <v>111</v>
      </c>
      <c r="B135" s="19">
        <v>599</v>
      </c>
      <c r="C135" s="19">
        <v>96</v>
      </c>
      <c r="D135" s="20">
        <v>0.1603</v>
      </c>
      <c r="E135" s="19">
        <v>56</v>
      </c>
    </row>
    <row r="136" spans="1:5" s="14" customFormat="1">
      <c r="A136" s="18" t="s">
        <v>473</v>
      </c>
      <c r="B136" s="19">
        <v>1227</v>
      </c>
      <c r="C136" s="19">
        <v>175</v>
      </c>
      <c r="D136" s="20">
        <v>0.1426</v>
      </c>
      <c r="E136" s="19">
        <v>118</v>
      </c>
    </row>
    <row r="137" spans="1:5" s="14" customFormat="1">
      <c r="A137" s="18" t="s">
        <v>112</v>
      </c>
      <c r="B137" s="19">
        <v>881</v>
      </c>
      <c r="C137" s="19">
        <v>104</v>
      </c>
      <c r="D137" s="20">
        <v>0.11799999999999999</v>
      </c>
      <c r="E137" s="19">
        <v>71</v>
      </c>
    </row>
    <row r="138" spans="1:5" s="14" customFormat="1">
      <c r="A138" s="18" t="s">
        <v>474</v>
      </c>
      <c r="B138" s="19">
        <v>904</v>
      </c>
      <c r="C138" s="19">
        <v>188</v>
      </c>
      <c r="D138" s="20">
        <v>0.20799999999999999</v>
      </c>
      <c r="E138" s="19">
        <v>112</v>
      </c>
    </row>
    <row r="139" spans="1:5" s="14" customFormat="1">
      <c r="A139" s="18" t="s">
        <v>475</v>
      </c>
      <c r="B139" s="19">
        <v>878</v>
      </c>
      <c r="C139" s="19">
        <v>152</v>
      </c>
      <c r="D139" s="20">
        <v>0.1731</v>
      </c>
      <c r="E139" s="19">
        <v>102</v>
      </c>
    </row>
    <row r="140" spans="1:5" s="14" customFormat="1">
      <c r="A140" s="18" t="s">
        <v>113</v>
      </c>
      <c r="B140" s="19">
        <v>546</v>
      </c>
      <c r="C140" s="19">
        <v>109</v>
      </c>
      <c r="D140" s="20">
        <v>0.1996</v>
      </c>
      <c r="E140" s="19">
        <v>57</v>
      </c>
    </row>
    <row r="141" spans="1:5" s="14" customFormat="1">
      <c r="A141" s="18" t="s">
        <v>114</v>
      </c>
      <c r="B141" s="19">
        <v>752</v>
      </c>
      <c r="C141" s="19">
        <v>159</v>
      </c>
      <c r="D141" s="20">
        <v>0.2114</v>
      </c>
      <c r="E141" s="19">
        <v>96</v>
      </c>
    </row>
    <row r="142" spans="1:5" s="14" customFormat="1">
      <c r="A142" s="18" t="s">
        <v>115</v>
      </c>
      <c r="B142" s="19">
        <v>732</v>
      </c>
      <c r="C142" s="19">
        <v>82</v>
      </c>
      <c r="D142" s="20">
        <v>0.112</v>
      </c>
      <c r="E142" s="19">
        <v>52</v>
      </c>
    </row>
    <row r="143" spans="1:5" s="14" customFormat="1">
      <c r="A143" s="18" t="s">
        <v>116</v>
      </c>
      <c r="B143" s="19">
        <v>943</v>
      </c>
      <c r="C143" s="19">
        <v>122</v>
      </c>
      <c r="D143" s="20">
        <v>0.12939999999999999</v>
      </c>
      <c r="E143" s="19">
        <v>62</v>
      </c>
    </row>
    <row r="144" spans="1:5" s="14" customFormat="1">
      <c r="A144" s="18" t="s">
        <v>117</v>
      </c>
      <c r="B144" s="19">
        <v>851</v>
      </c>
      <c r="C144" s="19">
        <v>136</v>
      </c>
      <c r="D144" s="20">
        <v>0.1598</v>
      </c>
      <c r="E144" s="19">
        <v>76</v>
      </c>
    </row>
    <row r="145" spans="1:5" s="14" customFormat="1">
      <c r="A145" s="18" t="s">
        <v>118</v>
      </c>
      <c r="B145" s="19">
        <v>440</v>
      </c>
      <c r="C145" s="19">
        <v>70</v>
      </c>
      <c r="D145" s="20">
        <v>0.15909999999999999</v>
      </c>
      <c r="E145" s="19">
        <v>35</v>
      </c>
    </row>
    <row r="146" spans="1:5" s="14" customFormat="1">
      <c r="A146" s="18" t="s">
        <v>119</v>
      </c>
      <c r="B146" s="19">
        <v>516</v>
      </c>
      <c r="C146" s="19">
        <v>102</v>
      </c>
      <c r="D146" s="20">
        <v>0.19769999999999999</v>
      </c>
      <c r="E146" s="19">
        <v>59</v>
      </c>
    </row>
    <row r="147" spans="1:5" s="14" customFormat="1">
      <c r="A147" s="18" t="s">
        <v>120</v>
      </c>
      <c r="B147" s="19">
        <v>2083</v>
      </c>
      <c r="C147" s="19">
        <v>267</v>
      </c>
      <c r="D147" s="20">
        <v>0.12820000000000001</v>
      </c>
      <c r="E147" s="19">
        <v>178</v>
      </c>
    </row>
    <row r="148" spans="1:5" s="14" customFormat="1">
      <c r="A148" s="18" t="s">
        <v>121</v>
      </c>
      <c r="B148" s="19">
        <v>1199</v>
      </c>
      <c r="C148" s="19">
        <v>230</v>
      </c>
      <c r="D148" s="20">
        <v>0.1918</v>
      </c>
      <c r="E148" s="19">
        <v>139</v>
      </c>
    </row>
    <row r="149" spans="1:5" s="14" customFormat="1">
      <c r="A149" s="18" t="s">
        <v>122</v>
      </c>
      <c r="B149" s="19">
        <v>1313</v>
      </c>
      <c r="C149" s="19">
        <v>192</v>
      </c>
      <c r="D149" s="20">
        <v>0.1462</v>
      </c>
      <c r="E149" s="19">
        <v>135</v>
      </c>
    </row>
    <row r="150" spans="1:5" s="14" customFormat="1">
      <c r="A150" s="18" t="s">
        <v>123</v>
      </c>
      <c r="B150" s="19">
        <v>500</v>
      </c>
      <c r="C150" s="19">
        <v>99</v>
      </c>
      <c r="D150" s="20">
        <v>0.19800000000000001</v>
      </c>
      <c r="E150" s="19">
        <v>53</v>
      </c>
    </row>
    <row r="151" spans="1:5" s="14" customFormat="1">
      <c r="A151" s="18" t="s">
        <v>124</v>
      </c>
      <c r="B151" s="19">
        <v>1013</v>
      </c>
      <c r="C151" s="19">
        <v>173</v>
      </c>
      <c r="D151" s="20">
        <v>0.17080000000000001</v>
      </c>
      <c r="E151" s="19">
        <v>105</v>
      </c>
    </row>
    <row r="152" spans="1:5" s="14" customFormat="1">
      <c r="A152" s="18" t="s">
        <v>125</v>
      </c>
      <c r="B152" s="19">
        <v>1276</v>
      </c>
      <c r="C152" s="19">
        <v>127</v>
      </c>
      <c r="D152" s="20">
        <v>9.9500000000000005E-2</v>
      </c>
      <c r="E152" s="19">
        <v>62</v>
      </c>
    </row>
    <row r="153" spans="1:5" s="14" customFormat="1">
      <c r="A153" s="18" t="s">
        <v>126</v>
      </c>
      <c r="B153" s="19">
        <v>2199</v>
      </c>
      <c r="C153" s="19">
        <v>242</v>
      </c>
      <c r="D153" s="20">
        <v>0.1101</v>
      </c>
      <c r="E153" s="19">
        <v>159</v>
      </c>
    </row>
    <row r="154" spans="1:5" s="14" customFormat="1">
      <c r="A154" s="18" t="s">
        <v>127</v>
      </c>
      <c r="B154" s="19">
        <v>1004</v>
      </c>
      <c r="C154" s="19">
        <v>168</v>
      </c>
      <c r="D154" s="20">
        <v>0.1673</v>
      </c>
      <c r="E154" s="19">
        <v>98</v>
      </c>
    </row>
    <row r="155" spans="1:5" s="14" customFormat="1">
      <c r="A155" s="18" t="s">
        <v>476</v>
      </c>
      <c r="B155" s="19">
        <v>1377</v>
      </c>
      <c r="C155" s="19">
        <v>232</v>
      </c>
      <c r="D155" s="20">
        <v>0.16850000000000001</v>
      </c>
      <c r="E155" s="19">
        <v>148</v>
      </c>
    </row>
    <row r="156" spans="1:5" s="14" customFormat="1">
      <c r="A156" s="18" t="s">
        <v>477</v>
      </c>
      <c r="B156" s="19">
        <v>1253</v>
      </c>
      <c r="C156" s="19">
        <v>140</v>
      </c>
      <c r="D156" s="20">
        <v>0.11169999999999999</v>
      </c>
      <c r="E156" s="19">
        <v>91</v>
      </c>
    </row>
    <row r="157" spans="1:5" s="14" customFormat="1">
      <c r="A157" s="18" t="s">
        <v>128</v>
      </c>
      <c r="B157" s="19">
        <v>1298</v>
      </c>
      <c r="C157" s="19">
        <v>130</v>
      </c>
      <c r="D157" s="20">
        <v>0.1002</v>
      </c>
      <c r="E157" s="19">
        <v>89</v>
      </c>
    </row>
    <row r="158" spans="1:5" s="14" customFormat="1">
      <c r="A158" s="18" t="s">
        <v>129</v>
      </c>
      <c r="B158" s="19">
        <v>2687</v>
      </c>
      <c r="C158" s="19">
        <v>275</v>
      </c>
      <c r="D158" s="20">
        <v>0.1023</v>
      </c>
      <c r="E158" s="19">
        <v>165</v>
      </c>
    </row>
    <row r="159" spans="1:5" s="14" customFormat="1">
      <c r="A159" s="18" t="s">
        <v>130</v>
      </c>
      <c r="B159" s="19">
        <v>2466</v>
      </c>
      <c r="C159" s="19">
        <v>701</v>
      </c>
      <c r="D159" s="20">
        <v>0.2843</v>
      </c>
      <c r="E159" s="19">
        <v>446</v>
      </c>
    </row>
    <row r="160" spans="1:5" s="22" customFormat="1" ht="34.5" customHeight="1">
      <c r="A160" s="25" t="s">
        <v>145</v>
      </c>
      <c r="B160" s="23">
        <f>SUM(B101:B159)</f>
        <v>56190</v>
      </c>
      <c r="C160" s="23">
        <f>SUM(C101:C159)</f>
        <v>8351</v>
      </c>
      <c r="D160" s="24">
        <f>C160/B160</f>
        <v>0.14862075102331376</v>
      </c>
      <c r="E160" s="23">
        <f>SUM(E101:E159)</f>
        <v>4965</v>
      </c>
    </row>
    <row r="161" spans="1:5" s="14" customFormat="1">
      <c r="A161" s="18" t="s">
        <v>148</v>
      </c>
      <c r="B161" s="19">
        <v>919</v>
      </c>
      <c r="C161" s="19">
        <v>453</v>
      </c>
      <c r="D161" s="20">
        <v>0.4929</v>
      </c>
      <c r="E161" s="19">
        <v>274</v>
      </c>
    </row>
    <row r="162" spans="1:5" s="14" customFormat="1">
      <c r="A162" s="18" t="s">
        <v>149</v>
      </c>
      <c r="B162" s="19">
        <v>755</v>
      </c>
      <c r="C162" s="19">
        <v>325</v>
      </c>
      <c r="D162" s="20">
        <v>0.43049999999999999</v>
      </c>
      <c r="E162" s="19">
        <v>194</v>
      </c>
    </row>
    <row r="163" spans="1:5" s="14" customFormat="1">
      <c r="A163" s="18" t="s">
        <v>150</v>
      </c>
      <c r="B163" s="19">
        <v>787</v>
      </c>
      <c r="C163" s="19">
        <v>333</v>
      </c>
      <c r="D163" s="20">
        <v>0.42309999999999998</v>
      </c>
      <c r="E163" s="19">
        <v>232</v>
      </c>
    </row>
    <row r="164" spans="1:5" s="14" customFormat="1">
      <c r="A164" s="18" t="s">
        <v>151</v>
      </c>
      <c r="B164" s="19">
        <v>879</v>
      </c>
      <c r="C164" s="19">
        <v>431</v>
      </c>
      <c r="D164" s="20">
        <v>0.49030000000000001</v>
      </c>
      <c r="E164" s="19">
        <v>275</v>
      </c>
    </row>
    <row r="165" spans="1:5" s="14" customFormat="1">
      <c r="A165" s="18" t="s">
        <v>152</v>
      </c>
      <c r="B165" s="19">
        <v>1414</v>
      </c>
      <c r="C165" s="19">
        <v>493</v>
      </c>
      <c r="D165" s="20">
        <v>0.34870000000000001</v>
      </c>
      <c r="E165" s="19">
        <v>336</v>
      </c>
    </row>
    <row r="166" spans="1:5" s="14" customFormat="1">
      <c r="A166" s="18" t="s">
        <v>153</v>
      </c>
      <c r="B166" s="19">
        <v>706</v>
      </c>
      <c r="C166" s="19">
        <v>270</v>
      </c>
      <c r="D166" s="20">
        <v>0.38240000000000002</v>
      </c>
      <c r="E166" s="19">
        <v>193</v>
      </c>
    </row>
    <row r="167" spans="1:5" s="14" customFormat="1">
      <c r="A167" s="18" t="s">
        <v>154</v>
      </c>
      <c r="B167" s="19">
        <v>873</v>
      </c>
      <c r="C167" s="19">
        <v>379</v>
      </c>
      <c r="D167" s="20">
        <v>0.43409999999999999</v>
      </c>
      <c r="E167" s="19">
        <v>252</v>
      </c>
    </row>
    <row r="168" spans="1:5" s="14" customFormat="1">
      <c r="A168" s="18" t="s">
        <v>155</v>
      </c>
      <c r="B168" s="19">
        <v>504</v>
      </c>
      <c r="C168" s="19">
        <v>232</v>
      </c>
      <c r="D168" s="20">
        <v>0.46029999999999999</v>
      </c>
      <c r="E168" s="19">
        <v>139</v>
      </c>
    </row>
    <row r="169" spans="1:5" s="14" customFormat="1">
      <c r="A169" s="18" t="s">
        <v>156</v>
      </c>
      <c r="B169" s="19">
        <v>855</v>
      </c>
      <c r="C169" s="19">
        <v>315</v>
      </c>
      <c r="D169" s="20">
        <v>0.36840000000000001</v>
      </c>
      <c r="E169" s="19">
        <v>195</v>
      </c>
    </row>
    <row r="170" spans="1:5" s="14" customFormat="1">
      <c r="A170" s="18" t="s">
        <v>42</v>
      </c>
      <c r="B170" s="19">
        <v>432</v>
      </c>
      <c r="C170" s="19">
        <v>67</v>
      </c>
      <c r="D170" s="20">
        <v>0.15509999999999999</v>
      </c>
      <c r="E170" s="19">
        <v>45</v>
      </c>
    </row>
    <row r="171" spans="1:5" s="14" customFormat="1">
      <c r="A171" s="18" t="s">
        <v>157</v>
      </c>
      <c r="B171" s="19">
        <v>995</v>
      </c>
      <c r="C171" s="19">
        <v>340</v>
      </c>
      <c r="D171" s="20">
        <v>0.3417</v>
      </c>
      <c r="E171" s="19">
        <v>216</v>
      </c>
    </row>
    <row r="172" spans="1:5" s="14" customFormat="1">
      <c r="A172" s="18" t="s">
        <v>158</v>
      </c>
      <c r="B172" s="19">
        <v>828</v>
      </c>
      <c r="C172" s="19">
        <v>329</v>
      </c>
      <c r="D172" s="20">
        <v>0.39729999999999999</v>
      </c>
      <c r="E172" s="19">
        <v>213</v>
      </c>
    </row>
    <row r="173" spans="1:5" s="14" customFormat="1">
      <c r="A173" s="18" t="s">
        <v>43</v>
      </c>
      <c r="B173" s="19">
        <v>956</v>
      </c>
      <c r="C173" s="19">
        <v>217</v>
      </c>
      <c r="D173" s="20">
        <v>0.22700000000000001</v>
      </c>
      <c r="E173" s="19">
        <v>116</v>
      </c>
    </row>
    <row r="174" spans="1:5" s="14" customFormat="1">
      <c r="A174" s="18" t="s">
        <v>44</v>
      </c>
      <c r="B174" s="19">
        <v>826</v>
      </c>
      <c r="C174" s="19">
        <v>253</v>
      </c>
      <c r="D174" s="20">
        <v>0.30630000000000002</v>
      </c>
      <c r="E174" s="19">
        <v>173</v>
      </c>
    </row>
    <row r="175" spans="1:5" s="14" customFormat="1">
      <c r="A175" s="18" t="s">
        <v>159</v>
      </c>
      <c r="B175" s="19">
        <v>717</v>
      </c>
      <c r="C175" s="19">
        <v>215</v>
      </c>
      <c r="D175" s="20">
        <v>0.2999</v>
      </c>
      <c r="E175" s="19">
        <v>135</v>
      </c>
    </row>
    <row r="176" spans="1:5" s="14" customFormat="1">
      <c r="A176" s="18" t="s">
        <v>160</v>
      </c>
      <c r="B176" s="19">
        <v>812</v>
      </c>
      <c r="C176" s="19">
        <v>297</v>
      </c>
      <c r="D176" s="20">
        <v>0.36580000000000001</v>
      </c>
      <c r="E176" s="19">
        <v>203</v>
      </c>
    </row>
    <row r="177" spans="1:5" s="14" customFormat="1">
      <c r="A177" s="18" t="s">
        <v>45</v>
      </c>
      <c r="B177" s="19">
        <v>1747</v>
      </c>
      <c r="C177" s="19">
        <v>284</v>
      </c>
      <c r="D177" s="20">
        <v>0.16259999999999999</v>
      </c>
      <c r="E177" s="19">
        <v>206</v>
      </c>
    </row>
    <row r="178" spans="1:5" s="14" customFormat="1">
      <c r="A178" s="18" t="s">
        <v>161</v>
      </c>
      <c r="B178" s="19">
        <v>1017</v>
      </c>
      <c r="C178" s="19">
        <v>404</v>
      </c>
      <c r="D178" s="20">
        <v>0.3972</v>
      </c>
      <c r="E178" s="19">
        <v>274</v>
      </c>
    </row>
    <row r="179" spans="1:5" s="14" customFormat="1">
      <c r="A179" s="18" t="s">
        <v>162</v>
      </c>
      <c r="B179" s="19">
        <v>1016</v>
      </c>
      <c r="C179" s="19">
        <v>407</v>
      </c>
      <c r="D179" s="20">
        <v>0.40060000000000001</v>
      </c>
      <c r="E179" s="19">
        <v>277</v>
      </c>
    </row>
    <row r="180" spans="1:5" s="14" customFormat="1">
      <c r="A180" s="18" t="s">
        <v>163</v>
      </c>
      <c r="B180" s="19">
        <v>1297</v>
      </c>
      <c r="C180" s="19">
        <v>392</v>
      </c>
      <c r="D180" s="20">
        <v>0.30220000000000002</v>
      </c>
      <c r="E180" s="19">
        <v>265</v>
      </c>
    </row>
    <row r="181" spans="1:5" s="14" customFormat="1">
      <c r="A181" s="18" t="s">
        <v>164</v>
      </c>
      <c r="B181" s="19">
        <v>2008</v>
      </c>
      <c r="C181" s="19">
        <v>641</v>
      </c>
      <c r="D181" s="20">
        <v>0.31919999999999998</v>
      </c>
      <c r="E181" s="19">
        <v>447</v>
      </c>
    </row>
    <row r="182" spans="1:5" s="22" customFormat="1" ht="34.5" customHeight="1">
      <c r="A182" s="25" t="s">
        <v>50</v>
      </c>
      <c r="B182" s="23">
        <f>SUM(B161:B181)</f>
        <v>20343</v>
      </c>
      <c r="C182" s="23">
        <f>SUM(C161:C181)</f>
        <v>7077</v>
      </c>
      <c r="D182" s="24">
        <f>C182/B182</f>
        <v>0.34788379295089222</v>
      </c>
      <c r="E182" s="23">
        <f>SUM(E161:E181)</f>
        <v>4660</v>
      </c>
    </row>
    <row r="183" spans="1:5" s="14" customFormat="1">
      <c r="A183" s="18" t="s">
        <v>355</v>
      </c>
      <c r="B183" s="19">
        <v>1705</v>
      </c>
      <c r="C183" s="19">
        <v>403</v>
      </c>
      <c r="D183" s="20">
        <v>0.2364</v>
      </c>
      <c r="E183" s="19">
        <v>258</v>
      </c>
    </row>
    <row r="184" spans="1:5" s="14" customFormat="1">
      <c r="A184" s="18" t="s">
        <v>356</v>
      </c>
      <c r="B184" s="19">
        <v>2154</v>
      </c>
      <c r="C184" s="19">
        <v>262</v>
      </c>
      <c r="D184" s="20">
        <v>0.1216</v>
      </c>
      <c r="E184" s="19">
        <v>180</v>
      </c>
    </row>
    <row r="185" spans="1:5" s="14" customFormat="1">
      <c r="A185" s="18" t="s">
        <v>357</v>
      </c>
      <c r="B185" s="19">
        <v>2014</v>
      </c>
      <c r="C185" s="19">
        <v>406</v>
      </c>
      <c r="D185" s="20">
        <v>0.2016</v>
      </c>
      <c r="E185" s="19">
        <v>250</v>
      </c>
    </row>
    <row r="186" spans="1:5" s="22" customFormat="1" ht="34.5" customHeight="1">
      <c r="A186" s="25" t="s">
        <v>361</v>
      </c>
      <c r="B186" s="23">
        <f>SUM(B183:B185)</f>
        <v>5873</v>
      </c>
      <c r="C186" s="23">
        <f>SUM(C183:C185)</f>
        <v>1071</v>
      </c>
      <c r="D186" s="24">
        <f>C186/B186</f>
        <v>0.18235995232419547</v>
      </c>
      <c r="E186" s="23">
        <f>SUM(E183:E185)</f>
        <v>688</v>
      </c>
    </row>
    <row r="187" spans="1:5" s="14" customFormat="1">
      <c r="A187" s="18" t="s">
        <v>392</v>
      </c>
      <c r="B187" s="19">
        <v>915</v>
      </c>
      <c r="C187" s="19">
        <v>148</v>
      </c>
      <c r="D187" s="20">
        <v>0.16170000000000001</v>
      </c>
      <c r="E187" s="19">
        <v>107</v>
      </c>
    </row>
    <row r="188" spans="1:5" s="22" customFormat="1" ht="34.5" customHeight="1">
      <c r="A188" s="25" t="s">
        <v>395</v>
      </c>
      <c r="B188" s="23">
        <f>SUM(B187:B187)</f>
        <v>915</v>
      </c>
      <c r="C188" s="23">
        <f>SUM(C187:C187)</f>
        <v>148</v>
      </c>
      <c r="D188" s="24">
        <f>C188/B188</f>
        <v>0.16174863387978142</v>
      </c>
      <c r="E188" s="23">
        <f>SUM(E187:E187)</f>
        <v>107</v>
      </c>
    </row>
    <row r="189" spans="1:5" s="14" customFormat="1">
      <c r="A189" s="18" t="s">
        <v>131</v>
      </c>
      <c r="B189" s="19">
        <v>1668</v>
      </c>
      <c r="C189" s="19">
        <v>275</v>
      </c>
      <c r="D189" s="20">
        <v>0.16489999999999999</v>
      </c>
      <c r="E189" s="19">
        <v>169</v>
      </c>
    </row>
    <row r="190" spans="1:5" s="14" customFormat="1">
      <c r="A190" s="18" t="s">
        <v>132</v>
      </c>
      <c r="B190" s="19">
        <v>2422</v>
      </c>
      <c r="C190" s="19">
        <v>340</v>
      </c>
      <c r="D190" s="20">
        <v>0.1404</v>
      </c>
      <c r="E190" s="19">
        <v>222</v>
      </c>
    </row>
    <row r="191" spans="1:5" s="14" customFormat="1">
      <c r="A191" s="18" t="s">
        <v>133</v>
      </c>
      <c r="B191" s="19">
        <v>1475</v>
      </c>
      <c r="C191" s="19">
        <v>225</v>
      </c>
      <c r="D191" s="20">
        <v>0.1525</v>
      </c>
      <c r="E191" s="19">
        <v>139</v>
      </c>
    </row>
    <row r="192" spans="1:5" s="22" customFormat="1" ht="34.5" customHeight="1">
      <c r="A192" s="25" t="s">
        <v>146</v>
      </c>
      <c r="B192" s="23">
        <f>SUM(B189:B191)</f>
        <v>5565</v>
      </c>
      <c r="C192" s="23">
        <f>SUM(C189:C191)</f>
        <v>840</v>
      </c>
      <c r="D192" s="24">
        <f>C192/B192</f>
        <v>0.15094339622641509</v>
      </c>
      <c r="E192" s="23">
        <f>SUM(E189:E191)</f>
        <v>530</v>
      </c>
    </row>
    <row r="193" spans="1:5" s="14" customFormat="1">
      <c r="A193" s="18" t="s">
        <v>316</v>
      </c>
      <c r="B193" s="19">
        <v>2078</v>
      </c>
      <c r="C193" s="19">
        <v>259</v>
      </c>
      <c r="D193" s="20">
        <v>0.1246</v>
      </c>
      <c r="E193" s="19">
        <v>152</v>
      </c>
    </row>
    <row r="194" spans="1:5" s="14" customFormat="1">
      <c r="A194" s="18" t="s">
        <v>134</v>
      </c>
      <c r="B194" s="19">
        <v>4812</v>
      </c>
      <c r="C194" s="19">
        <v>687</v>
      </c>
      <c r="D194" s="20">
        <v>0.14280000000000001</v>
      </c>
      <c r="E194" s="19">
        <v>473</v>
      </c>
    </row>
    <row r="195" spans="1:5" s="14" customFormat="1">
      <c r="A195" s="18" t="s">
        <v>346</v>
      </c>
      <c r="B195" s="19">
        <v>1959</v>
      </c>
      <c r="C195" s="19">
        <v>139</v>
      </c>
      <c r="D195" s="20">
        <v>7.0999999999999994E-2</v>
      </c>
      <c r="E195" s="19">
        <v>96</v>
      </c>
    </row>
    <row r="196" spans="1:5" s="14" customFormat="1">
      <c r="A196" s="18" t="s">
        <v>347</v>
      </c>
      <c r="B196" s="19">
        <v>885</v>
      </c>
      <c r="C196" s="19">
        <v>108</v>
      </c>
      <c r="D196" s="20">
        <v>0.122</v>
      </c>
      <c r="E196" s="19">
        <v>71</v>
      </c>
    </row>
    <row r="197" spans="1:5" s="14" customFormat="1">
      <c r="A197" s="18" t="s">
        <v>697</v>
      </c>
      <c r="B197" s="19">
        <v>359</v>
      </c>
      <c r="C197" s="19">
        <v>65</v>
      </c>
      <c r="D197" s="20">
        <v>0.18110000000000001</v>
      </c>
      <c r="E197" s="19">
        <v>35</v>
      </c>
    </row>
    <row r="198" spans="1:5" s="22" customFormat="1" ht="34.5" customHeight="1">
      <c r="A198" s="25" t="s">
        <v>147</v>
      </c>
      <c r="B198" s="23">
        <f>SUM(B193:B197)</f>
        <v>10093</v>
      </c>
      <c r="C198" s="23">
        <f>SUM(C193:C197)</f>
        <v>1258</v>
      </c>
      <c r="D198" s="24">
        <f>C198/B198</f>
        <v>0.12464084018626771</v>
      </c>
      <c r="E198" s="23">
        <f>SUM(E193:E197)</f>
        <v>827</v>
      </c>
    </row>
    <row r="199" spans="1:5" s="14" customFormat="1">
      <c r="A199" s="18" t="s">
        <v>185</v>
      </c>
      <c r="B199" s="19">
        <v>814</v>
      </c>
      <c r="C199" s="19">
        <v>190</v>
      </c>
      <c r="D199" s="20">
        <v>0.2334</v>
      </c>
      <c r="E199" s="19">
        <v>124</v>
      </c>
    </row>
    <row r="200" spans="1:5" s="14" customFormat="1">
      <c r="A200" s="18" t="s">
        <v>186</v>
      </c>
      <c r="B200" s="19">
        <v>925</v>
      </c>
      <c r="C200" s="19">
        <v>109</v>
      </c>
      <c r="D200" s="20">
        <v>0.1178</v>
      </c>
      <c r="E200" s="19">
        <v>73</v>
      </c>
    </row>
    <row r="201" spans="1:5" s="14" customFormat="1">
      <c r="A201" s="18" t="s">
        <v>187</v>
      </c>
      <c r="B201" s="19">
        <v>1232</v>
      </c>
      <c r="C201" s="19">
        <v>133</v>
      </c>
      <c r="D201" s="20">
        <v>0.108</v>
      </c>
      <c r="E201" s="19">
        <v>93</v>
      </c>
    </row>
    <row r="202" spans="1:5" s="14" customFormat="1">
      <c r="A202" s="18" t="s">
        <v>188</v>
      </c>
      <c r="B202" s="19">
        <v>478</v>
      </c>
      <c r="C202" s="19">
        <v>85</v>
      </c>
      <c r="D202" s="20">
        <v>0.17780000000000001</v>
      </c>
      <c r="E202" s="19">
        <v>50</v>
      </c>
    </row>
    <row r="203" spans="1:5" s="14" customFormat="1">
      <c r="A203" s="18" t="s">
        <v>189</v>
      </c>
      <c r="B203" s="19">
        <v>988</v>
      </c>
      <c r="C203" s="19">
        <v>165</v>
      </c>
      <c r="D203" s="20">
        <v>0.16700000000000001</v>
      </c>
      <c r="E203" s="19">
        <v>101</v>
      </c>
    </row>
    <row r="204" spans="1:5" s="14" customFormat="1">
      <c r="A204" s="18" t="s">
        <v>190</v>
      </c>
      <c r="B204" s="19">
        <v>1001</v>
      </c>
      <c r="C204" s="19">
        <v>157</v>
      </c>
      <c r="D204" s="20">
        <v>0.15679999999999999</v>
      </c>
      <c r="E204" s="19">
        <v>106</v>
      </c>
    </row>
    <row r="205" spans="1:5" s="14" customFormat="1">
      <c r="A205" s="18" t="s">
        <v>191</v>
      </c>
      <c r="B205" s="19">
        <v>1123</v>
      </c>
      <c r="C205" s="19">
        <v>250</v>
      </c>
      <c r="D205" s="20">
        <v>0.22259999999999999</v>
      </c>
      <c r="E205" s="19">
        <v>148</v>
      </c>
    </row>
    <row r="206" spans="1:5" s="14" customFormat="1">
      <c r="A206" s="18" t="s">
        <v>192</v>
      </c>
      <c r="B206" s="19">
        <v>1187</v>
      </c>
      <c r="C206" s="19">
        <v>237</v>
      </c>
      <c r="D206" s="20">
        <v>0.19969999999999999</v>
      </c>
      <c r="E206" s="19">
        <v>147</v>
      </c>
    </row>
    <row r="207" spans="1:5" s="14" customFormat="1">
      <c r="A207" s="18" t="s">
        <v>193</v>
      </c>
      <c r="B207" s="19">
        <v>739</v>
      </c>
      <c r="C207" s="19">
        <v>125</v>
      </c>
      <c r="D207" s="20">
        <v>0.1691</v>
      </c>
      <c r="E207" s="19">
        <v>76</v>
      </c>
    </row>
    <row r="208" spans="1:5" s="14" customFormat="1">
      <c r="A208" s="18" t="s">
        <v>194</v>
      </c>
      <c r="B208" s="19">
        <v>812</v>
      </c>
      <c r="C208" s="19">
        <v>120</v>
      </c>
      <c r="D208" s="20">
        <v>0.14779999999999999</v>
      </c>
      <c r="E208" s="19">
        <v>75</v>
      </c>
    </row>
    <row r="209" spans="1:5" s="14" customFormat="1">
      <c r="A209" s="18" t="s">
        <v>510</v>
      </c>
      <c r="B209" s="19">
        <v>1052</v>
      </c>
      <c r="C209" s="19">
        <v>135</v>
      </c>
      <c r="D209" s="20">
        <v>0.1283</v>
      </c>
      <c r="E209" s="19">
        <v>75</v>
      </c>
    </row>
    <row r="210" spans="1:5" s="14" customFormat="1">
      <c r="A210" s="18" t="s">
        <v>478</v>
      </c>
      <c r="B210" s="19">
        <v>1125</v>
      </c>
      <c r="C210" s="19">
        <v>83</v>
      </c>
      <c r="D210" s="20">
        <v>7.3800000000000004E-2</v>
      </c>
      <c r="E210" s="19">
        <v>54</v>
      </c>
    </row>
    <row r="211" spans="1:5" s="14" customFormat="1">
      <c r="A211" s="18" t="s">
        <v>195</v>
      </c>
      <c r="B211" s="19">
        <v>424</v>
      </c>
      <c r="C211" s="19">
        <v>49</v>
      </c>
      <c r="D211" s="20">
        <v>0.11559999999999999</v>
      </c>
      <c r="E211" s="19">
        <v>34</v>
      </c>
    </row>
    <row r="212" spans="1:5" s="14" customFormat="1">
      <c r="A212" s="18" t="s">
        <v>196</v>
      </c>
      <c r="B212" s="19">
        <v>362</v>
      </c>
      <c r="C212" s="19">
        <v>67</v>
      </c>
      <c r="D212" s="20">
        <v>0.18509999999999999</v>
      </c>
      <c r="E212" s="19">
        <v>47</v>
      </c>
    </row>
    <row r="213" spans="1:5" s="14" customFormat="1">
      <c r="A213" s="18" t="s">
        <v>197</v>
      </c>
      <c r="B213" s="19">
        <v>890</v>
      </c>
      <c r="C213" s="19">
        <v>90</v>
      </c>
      <c r="D213" s="20">
        <v>0.1011</v>
      </c>
      <c r="E213" s="19">
        <v>65</v>
      </c>
    </row>
    <row r="214" spans="1:5" s="14" customFormat="1">
      <c r="A214" s="18" t="s">
        <v>198</v>
      </c>
      <c r="B214" s="19">
        <v>1260</v>
      </c>
      <c r="C214" s="19">
        <v>140</v>
      </c>
      <c r="D214" s="20">
        <v>0.1111</v>
      </c>
      <c r="E214" s="19">
        <v>104</v>
      </c>
    </row>
    <row r="215" spans="1:5" s="14" customFormat="1">
      <c r="A215" s="18" t="s">
        <v>479</v>
      </c>
      <c r="B215" s="19">
        <v>934</v>
      </c>
      <c r="C215" s="19">
        <v>110</v>
      </c>
      <c r="D215" s="20">
        <v>0.1178</v>
      </c>
      <c r="E215" s="19">
        <v>82</v>
      </c>
    </row>
    <row r="216" spans="1:5" s="14" customFormat="1">
      <c r="A216" s="18" t="s">
        <v>199</v>
      </c>
      <c r="B216" s="19">
        <v>1057</v>
      </c>
      <c r="C216" s="19">
        <v>178</v>
      </c>
      <c r="D216" s="20">
        <v>0.16839999999999999</v>
      </c>
      <c r="E216" s="19">
        <v>113</v>
      </c>
    </row>
    <row r="217" spans="1:5" s="14" customFormat="1">
      <c r="A217" s="18" t="s">
        <v>200</v>
      </c>
      <c r="B217" s="19">
        <v>749</v>
      </c>
      <c r="C217" s="19">
        <v>64</v>
      </c>
      <c r="D217" s="20">
        <v>8.5400000000000004E-2</v>
      </c>
      <c r="E217" s="19">
        <v>44</v>
      </c>
    </row>
    <row r="218" spans="1:5" s="14" customFormat="1">
      <c r="A218" s="18" t="s">
        <v>201</v>
      </c>
      <c r="B218" s="19">
        <v>947</v>
      </c>
      <c r="C218" s="19">
        <v>58</v>
      </c>
      <c r="D218" s="20">
        <v>6.1199999999999997E-2</v>
      </c>
      <c r="E218" s="19">
        <v>39</v>
      </c>
    </row>
    <row r="219" spans="1:5" s="14" customFormat="1">
      <c r="A219" s="18" t="s">
        <v>202</v>
      </c>
      <c r="B219" s="19">
        <v>1794</v>
      </c>
      <c r="C219" s="19">
        <v>239</v>
      </c>
      <c r="D219" s="20">
        <v>0.13320000000000001</v>
      </c>
      <c r="E219" s="19">
        <v>166</v>
      </c>
    </row>
    <row r="220" spans="1:5" s="14" customFormat="1">
      <c r="A220" s="18" t="s">
        <v>203</v>
      </c>
      <c r="B220" s="19">
        <v>1067</v>
      </c>
      <c r="C220" s="19">
        <v>150</v>
      </c>
      <c r="D220" s="20">
        <v>0.1406</v>
      </c>
      <c r="E220" s="19">
        <v>102</v>
      </c>
    </row>
    <row r="221" spans="1:5" s="14" customFormat="1">
      <c r="A221" s="18" t="s">
        <v>204</v>
      </c>
      <c r="B221" s="19">
        <v>513</v>
      </c>
      <c r="C221" s="19">
        <v>58</v>
      </c>
      <c r="D221" s="20">
        <v>0.11310000000000001</v>
      </c>
      <c r="E221" s="19">
        <v>39</v>
      </c>
    </row>
    <row r="222" spans="1:5" s="14" customFormat="1">
      <c r="A222" s="18" t="s">
        <v>480</v>
      </c>
      <c r="B222" s="19">
        <v>2076</v>
      </c>
      <c r="C222" s="19">
        <v>238</v>
      </c>
      <c r="D222" s="20">
        <v>0.11459999999999999</v>
      </c>
      <c r="E222" s="19">
        <v>162</v>
      </c>
    </row>
    <row r="223" spans="1:5" s="14" customFormat="1">
      <c r="A223" s="18" t="s">
        <v>205</v>
      </c>
      <c r="B223" s="19">
        <v>1082</v>
      </c>
      <c r="C223" s="19">
        <v>99</v>
      </c>
      <c r="D223" s="20">
        <v>9.1499999999999998E-2</v>
      </c>
      <c r="E223" s="19">
        <v>66</v>
      </c>
    </row>
    <row r="224" spans="1:5" s="14" customFormat="1">
      <c r="A224" s="18" t="s">
        <v>206</v>
      </c>
      <c r="B224" s="19">
        <v>1267</v>
      </c>
      <c r="C224" s="19">
        <v>177</v>
      </c>
      <c r="D224" s="20">
        <v>0.13969999999999999</v>
      </c>
      <c r="E224" s="19">
        <v>118</v>
      </c>
    </row>
    <row r="225" spans="1:5" s="14" customFormat="1">
      <c r="A225" s="18" t="s">
        <v>207</v>
      </c>
      <c r="B225" s="19">
        <v>1290</v>
      </c>
      <c r="C225" s="19">
        <v>177</v>
      </c>
      <c r="D225" s="20">
        <v>0.13719999999999999</v>
      </c>
      <c r="E225" s="19">
        <v>115</v>
      </c>
    </row>
    <row r="226" spans="1:5" s="14" customFormat="1">
      <c r="A226" s="18" t="s">
        <v>208</v>
      </c>
      <c r="B226" s="19">
        <v>992</v>
      </c>
      <c r="C226" s="19">
        <v>155</v>
      </c>
      <c r="D226" s="20">
        <v>0.15629999999999999</v>
      </c>
      <c r="E226" s="19">
        <v>106</v>
      </c>
    </row>
    <row r="227" spans="1:5" s="14" customFormat="1">
      <c r="A227" s="18" t="s">
        <v>481</v>
      </c>
      <c r="B227" s="19">
        <v>1448</v>
      </c>
      <c r="C227" s="19">
        <v>167</v>
      </c>
      <c r="D227" s="20">
        <v>0.1153</v>
      </c>
      <c r="E227" s="19">
        <v>122</v>
      </c>
    </row>
    <row r="228" spans="1:5" s="14" customFormat="1">
      <c r="A228" s="18" t="s">
        <v>718</v>
      </c>
      <c r="B228" s="19">
        <v>1085</v>
      </c>
      <c r="C228" s="19">
        <v>164</v>
      </c>
      <c r="D228" s="20">
        <v>0.1512</v>
      </c>
      <c r="E228" s="19">
        <v>120</v>
      </c>
    </row>
    <row r="229" spans="1:5" s="14" customFormat="1">
      <c r="A229" s="18" t="s">
        <v>209</v>
      </c>
      <c r="B229" s="19">
        <v>1461</v>
      </c>
      <c r="C229" s="19">
        <v>149</v>
      </c>
      <c r="D229" s="20">
        <v>0.10199999999999999</v>
      </c>
      <c r="E229" s="19">
        <v>97</v>
      </c>
    </row>
    <row r="230" spans="1:5" s="14" customFormat="1">
      <c r="A230" s="18" t="s">
        <v>210</v>
      </c>
      <c r="B230" s="19">
        <v>865</v>
      </c>
      <c r="C230" s="19">
        <v>78</v>
      </c>
      <c r="D230" s="20">
        <v>9.0200000000000002E-2</v>
      </c>
      <c r="E230" s="19">
        <v>51</v>
      </c>
    </row>
    <row r="231" spans="1:5" s="14" customFormat="1">
      <c r="A231" s="18" t="s">
        <v>482</v>
      </c>
      <c r="B231" s="19">
        <v>944</v>
      </c>
      <c r="C231" s="19">
        <v>106</v>
      </c>
      <c r="D231" s="20">
        <v>0.1123</v>
      </c>
      <c r="E231" s="19">
        <v>64</v>
      </c>
    </row>
    <row r="232" spans="1:5" s="14" customFormat="1">
      <c r="A232" s="18" t="s">
        <v>211</v>
      </c>
      <c r="B232" s="19">
        <v>1205</v>
      </c>
      <c r="C232" s="19">
        <v>110</v>
      </c>
      <c r="D232" s="20">
        <v>9.1300000000000006E-2</v>
      </c>
      <c r="E232" s="19">
        <v>76</v>
      </c>
    </row>
    <row r="233" spans="1:5" s="22" customFormat="1" ht="34.5" customHeight="1">
      <c r="A233" s="25" t="s">
        <v>214</v>
      </c>
      <c r="B233" s="23">
        <f>SUM(B199:B232)</f>
        <v>35188</v>
      </c>
      <c r="C233" s="23">
        <f>SUM(C199:C232)</f>
        <v>4612</v>
      </c>
      <c r="D233" s="24">
        <f>C233/B233</f>
        <v>0.13106740934409458</v>
      </c>
      <c r="E233" s="23">
        <f>SUM(E199:E232)</f>
        <v>3054</v>
      </c>
    </row>
    <row r="234" spans="1:5" s="14" customFormat="1">
      <c r="A234" s="18" t="s">
        <v>493</v>
      </c>
      <c r="B234" s="19">
        <v>796</v>
      </c>
      <c r="C234" s="19">
        <v>124</v>
      </c>
      <c r="D234" s="20">
        <v>0.15579999999999999</v>
      </c>
      <c r="E234" s="19">
        <v>78</v>
      </c>
    </row>
    <row r="235" spans="1:5" s="14" customFormat="1">
      <c r="A235" s="18" t="s">
        <v>11</v>
      </c>
      <c r="B235" s="19">
        <v>2234</v>
      </c>
      <c r="C235" s="19">
        <v>263</v>
      </c>
      <c r="D235" s="20">
        <v>0.1177</v>
      </c>
      <c r="E235" s="19">
        <v>202</v>
      </c>
    </row>
    <row r="236" spans="1:5" s="14" customFormat="1">
      <c r="A236" s="18" t="s">
        <v>494</v>
      </c>
      <c r="B236" s="19">
        <v>993</v>
      </c>
      <c r="C236" s="19">
        <v>152</v>
      </c>
      <c r="D236" s="20">
        <v>0.15310000000000001</v>
      </c>
      <c r="E236" s="19">
        <v>121</v>
      </c>
    </row>
    <row r="237" spans="1:5" s="14" customFormat="1">
      <c r="A237" s="18" t="s">
        <v>495</v>
      </c>
      <c r="B237" s="19">
        <v>1325</v>
      </c>
      <c r="C237" s="19">
        <v>167</v>
      </c>
      <c r="D237" s="20">
        <v>0.126</v>
      </c>
      <c r="E237" s="19">
        <v>131</v>
      </c>
    </row>
    <row r="238" spans="1:5" s="14" customFormat="1">
      <c r="A238" s="18" t="s">
        <v>496</v>
      </c>
      <c r="B238" s="19">
        <v>2415</v>
      </c>
      <c r="C238" s="19">
        <v>290</v>
      </c>
      <c r="D238" s="20">
        <v>0.1201</v>
      </c>
      <c r="E238" s="19">
        <v>212</v>
      </c>
    </row>
    <row r="239" spans="1:5" s="14" customFormat="1">
      <c r="A239" s="18" t="s">
        <v>444</v>
      </c>
      <c r="B239" s="19">
        <v>2340</v>
      </c>
      <c r="C239" s="19">
        <v>273</v>
      </c>
      <c r="D239" s="20">
        <v>0.1167</v>
      </c>
      <c r="E239" s="19">
        <v>186</v>
      </c>
    </row>
    <row r="240" spans="1:5" s="22" customFormat="1" ht="34.5" customHeight="1">
      <c r="A240" s="25" t="s">
        <v>15</v>
      </c>
      <c r="B240" s="23">
        <f>SUM(B234:B239)</f>
        <v>10103</v>
      </c>
      <c r="C240" s="23">
        <f>SUM(C234:C239)</f>
        <v>1269</v>
      </c>
      <c r="D240" s="24">
        <f>C240/B240</f>
        <v>0.12560625556765317</v>
      </c>
      <c r="E240" s="23">
        <f>SUM(E234:E239)</f>
        <v>930</v>
      </c>
    </row>
    <row r="241" spans="1:5" s="14" customFormat="1">
      <c r="A241" s="18" t="s">
        <v>409</v>
      </c>
      <c r="B241" s="19">
        <v>550</v>
      </c>
      <c r="C241" s="19">
        <v>82</v>
      </c>
      <c r="D241" s="20">
        <v>0.14910000000000001</v>
      </c>
      <c r="E241" s="19">
        <v>58</v>
      </c>
    </row>
    <row r="242" spans="1:5" s="14" customFormat="1">
      <c r="A242" s="18" t="s">
        <v>505</v>
      </c>
      <c r="B242" s="19">
        <v>774</v>
      </c>
      <c r="C242" s="19">
        <v>189</v>
      </c>
      <c r="D242" s="20">
        <v>0.2442</v>
      </c>
      <c r="E242" s="19">
        <v>138</v>
      </c>
    </row>
    <row r="243" spans="1:5" s="22" customFormat="1" ht="34.5" customHeight="1">
      <c r="A243" s="25" t="s">
        <v>412</v>
      </c>
      <c r="B243" s="23">
        <f>SUM(B241:B242)</f>
        <v>1324</v>
      </c>
      <c r="C243" s="23">
        <f>SUM(C241:C242)</f>
        <v>271</v>
      </c>
      <c r="D243" s="24">
        <f>C243/B243</f>
        <v>0.20468277945619334</v>
      </c>
      <c r="E243" s="23">
        <f>SUM(E241:E242)</f>
        <v>196</v>
      </c>
    </row>
    <row r="244" spans="1:5" s="22" customFormat="1" ht="34.5" customHeight="1">
      <c r="A244" s="25" t="s">
        <v>16</v>
      </c>
      <c r="B244" s="23">
        <f>SUM(, B22, B44, B51, B53, B55, B66, B100, B160, B182, B186, B188, B192, B198, B233, B240, B243)</f>
        <v>239481</v>
      </c>
      <c r="C244" s="23">
        <f>SUM(, C22, C44, C51, C53, C55, C66, C100, C160, C182, C186, C188, C192, C198, C233, C240, C243)</f>
        <v>37585</v>
      </c>
      <c r="D244" s="24">
        <f>C244/B244</f>
        <v>0.15694355710891469</v>
      </c>
      <c r="E244" s="23">
        <f>SUM(, E22, E44, E51, E53, E55, E66, E100, E160, E182, E186, E188, E192, E198, E233, E240, E243)</f>
        <v>24246</v>
      </c>
    </row>
    <row r="245" spans="1:5" s="22" customFormat="1">
      <c r="A245" s="23" t="s">
        <v>17</v>
      </c>
      <c r="B245" s="23">
        <f>SUM(, B244)</f>
        <v>239481</v>
      </c>
      <c r="C245" s="23">
        <f>SUM(, C244)</f>
        <v>37585</v>
      </c>
      <c r="D245" s="24">
        <f>C245/B245</f>
        <v>0.15694355710891469</v>
      </c>
      <c r="E245" s="23">
        <f>SUM(, E244)</f>
        <v>24246</v>
      </c>
    </row>
    <row r="246" spans="1:5" s="22" customFormat="1" ht="23.25">
      <c r="A246" s="25" t="s">
        <v>1151</v>
      </c>
      <c r="B246" s="25">
        <v>723</v>
      </c>
      <c r="C246" s="25">
        <v>63</v>
      </c>
      <c r="D246" s="37">
        <v>8.7099999999999997E-2</v>
      </c>
      <c r="E246" s="23">
        <v>34</v>
      </c>
    </row>
    <row r="247" spans="1:5" s="22" customFormat="1" ht="23.25">
      <c r="A247" s="25" t="s">
        <v>1152</v>
      </c>
      <c r="B247" s="25">
        <v>21275</v>
      </c>
      <c r="C247" s="25">
        <v>1866</v>
      </c>
      <c r="D247" s="37">
        <v>8.77E-2</v>
      </c>
      <c r="E247" s="23">
        <v>1023</v>
      </c>
    </row>
    <row r="248" spans="1:5" s="22" customFormat="1" ht="23.25">
      <c r="A248" s="25" t="s">
        <v>1150</v>
      </c>
      <c r="B248" s="25">
        <v>29323</v>
      </c>
      <c r="C248" s="25">
        <v>2306</v>
      </c>
      <c r="D248" s="37">
        <v>7.8600000000000003E-2</v>
      </c>
      <c r="E248" s="23">
        <v>2296</v>
      </c>
    </row>
    <row r="249" spans="1:5" s="22" customFormat="1">
      <c r="A249" s="25" t="s">
        <v>1153</v>
      </c>
      <c r="B249" s="25">
        <v>49950</v>
      </c>
      <c r="C249" s="25">
        <v>4252</v>
      </c>
      <c r="D249" s="37">
        <v>8.5099999999999995E-2</v>
      </c>
      <c r="E249" s="23">
        <v>6397</v>
      </c>
    </row>
    <row r="250" spans="1:5" s="22" customFormat="1" ht="23.25">
      <c r="A250" s="25" t="s">
        <v>1154</v>
      </c>
      <c r="B250" s="25">
        <v>54229</v>
      </c>
      <c r="C250" s="25">
        <v>9868</v>
      </c>
      <c r="D250" s="37">
        <v>0.182</v>
      </c>
      <c r="E250" s="23">
        <v>2907</v>
      </c>
    </row>
    <row r="251" spans="1:5" s="22" customFormat="1" ht="15.75">
      <c r="A251" s="38" t="s">
        <v>1064</v>
      </c>
      <c r="B251" s="39">
        <f>SUM(B245:B250)</f>
        <v>394981</v>
      </c>
      <c r="C251" s="39">
        <f>SUM(C245:C250)</f>
        <v>55940</v>
      </c>
      <c r="D251" s="40">
        <v>0.1416</v>
      </c>
      <c r="E251" s="22">
        <f>SUM(E245:E250)</f>
        <v>36903</v>
      </c>
    </row>
    <row r="252" spans="1:5" s="22" customFormat="1">
      <c r="A252" s="36" t="s">
        <v>1070</v>
      </c>
    </row>
    <row r="253" spans="1:5" s="22" customFormat="1">
      <c r="A253" s="23" t="s">
        <v>1071</v>
      </c>
      <c r="B253" s="23">
        <v>1080</v>
      </c>
      <c r="C253" s="23">
        <v>116</v>
      </c>
      <c r="D253" s="24">
        <v>0.1074</v>
      </c>
      <c r="E253" s="23">
        <v>72</v>
      </c>
    </row>
    <row r="254" spans="1:5" s="22" customFormat="1">
      <c r="A254" s="23" t="s">
        <v>1072</v>
      </c>
      <c r="B254" s="23">
        <v>759</v>
      </c>
      <c r="C254" s="23">
        <v>138</v>
      </c>
      <c r="D254" s="24">
        <v>0.18179999999999999</v>
      </c>
      <c r="E254" s="23">
        <v>75</v>
      </c>
    </row>
    <row r="255" spans="1:5" s="22" customFormat="1">
      <c r="A255" s="23" t="s">
        <v>1073</v>
      </c>
      <c r="B255" s="23">
        <v>1326</v>
      </c>
      <c r="C255" s="23">
        <v>277</v>
      </c>
      <c r="D255" s="24">
        <v>0.2089</v>
      </c>
      <c r="E255" s="23">
        <v>197</v>
      </c>
    </row>
    <row r="256" spans="1:5" s="22" customFormat="1">
      <c r="A256" s="23" t="s">
        <v>1074</v>
      </c>
      <c r="B256" s="23">
        <v>655</v>
      </c>
      <c r="C256" s="23">
        <v>77</v>
      </c>
      <c r="D256" s="24">
        <v>0.1176</v>
      </c>
      <c r="E256" s="23">
        <v>53</v>
      </c>
    </row>
    <row r="257" spans="1:5" s="22" customFormat="1">
      <c r="A257" s="23" t="s">
        <v>1075</v>
      </c>
      <c r="B257" s="23">
        <v>784</v>
      </c>
      <c r="C257" s="23">
        <v>160</v>
      </c>
      <c r="D257" s="24">
        <v>0.2041</v>
      </c>
      <c r="E257" s="23">
        <v>92</v>
      </c>
    </row>
    <row r="258" spans="1:5" s="22" customFormat="1">
      <c r="A258" s="23" t="s">
        <v>1076</v>
      </c>
      <c r="B258" s="23">
        <v>665</v>
      </c>
      <c r="C258" s="23">
        <v>185</v>
      </c>
      <c r="D258" s="24">
        <v>0.2782</v>
      </c>
      <c r="E258" s="23">
        <v>113</v>
      </c>
    </row>
    <row r="259" spans="1:5" s="22" customFormat="1">
      <c r="A259" s="23" t="s">
        <v>1077</v>
      </c>
      <c r="B259" s="23">
        <v>603</v>
      </c>
      <c r="C259" s="23">
        <v>97</v>
      </c>
      <c r="D259" s="24">
        <v>0.16089999999999999</v>
      </c>
      <c r="E259" s="23">
        <v>75</v>
      </c>
    </row>
    <row r="260" spans="1:5" s="22" customFormat="1">
      <c r="A260" s="23" t="s">
        <v>1078</v>
      </c>
      <c r="B260" s="23">
        <v>717</v>
      </c>
      <c r="C260" s="23">
        <v>130</v>
      </c>
      <c r="D260" s="24">
        <v>0.18129999999999999</v>
      </c>
      <c r="E260" s="23">
        <v>80</v>
      </c>
    </row>
    <row r="261" spans="1:5" s="22" customFormat="1">
      <c r="A261" s="23" t="s">
        <v>1079</v>
      </c>
      <c r="B261" s="23">
        <v>1587</v>
      </c>
      <c r="C261" s="23">
        <v>194</v>
      </c>
      <c r="D261" s="24">
        <v>0.1222</v>
      </c>
      <c r="E261" s="23">
        <v>134</v>
      </c>
    </row>
    <row r="262" spans="1:5" s="22" customFormat="1">
      <c r="A262" s="23" t="s">
        <v>1080</v>
      </c>
      <c r="B262" s="23">
        <v>595</v>
      </c>
      <c r="C262" s="23">
        <v>61</v>
      </c>
      <c r="D262" s="24">
        <v>0.10249999999999999</v>
      </c>
      <c r="E262" s="23">
        <v>40</v>
      </c>
    </row>
    <row r="263" spans="1:5" s="22" customFormat="1">
      <c r="A263" s="23" t="s">
        <v>1081</v>
      </c>
      <c r="B263" s="23">
        <v>813</v>
      </c>
      <c r="C263" s="23">
        <v>105</v>
      </c>
      <c r="D263" s="24">
        <v>0.12920000000000001</v>
      </c>
      <c r="E263" s="23">
        <v>66</v>
      </c>
    </row>
    <row r="264" spans="1:5" s="22" customFormat="1">
      <c r="A264" s="23" t="s">
        <v>1082</v>
      </c>
      <c r="B264" s="23">
        <v>759</v>
      </c>
      <c r="C264" s="23">
        <v>65</v>
      </c>
      <c r="D264" s="24">
        <v>8.5599999999999996E-2</v>
      </c>
      <c r="E264" s="23">
        <v>43</v>
      </c>
    </row>
    <row r="265" spans="1:5" s="22" customFormat="1">
      <c r="A265" s="23" t="s">
        <v>1083</v>
      </c>
      <c r="B265" s="23">
        <v>887</v>
      </c>
      <c r="C265" s="23">
        <v>92</v>
      </c>
      <c r="D265" s="24">
        <v>0.1037</v>
      </c>
      <c r="E265" s="23">
        <v>58</v>
      </c>
    </row>
    <row r="266" spans="1:5" s="22" customFormat="1">
      <c r="A266" s="23" t="s">
        <v>1084</v>
      </c>
      <c r="B266" s="23">
        <v>885</v>
      </c>
      <c r="C266" s="23">
        <v>78</v>
      </c>
      <c r="D266" s="24">
        <v>8.8099999999999998E-2</v>
      </c>
      <c r="E266" s="23">
        <v>51</v>
      </c>
    </row>
    <row r="267" spans="1:5" s="22" customFormat="1">
      <c r="A267" s="23" t="s">
        <v>1085</v>
      </c>
      <c r="B267" s="23">
        <v>914</v>
      </c>
      <c r="C267" s="23">
        <v>109</v>
      </c>
      <c r="D267" s="24">
        <v>0.1193</v>
      </c>
      <c r="E267" s="23">
        <v>73</v>
      </c>
    </row>
    <row r="268" spans="1:5" s="22" customFormat="1">
      <c r="A268" s="23" t="s">
        <v>1086</v>
      </c>
      <c r="B268" s="23">
        <v>842</v>
      </c>
      <c r="C268" s="23">
        <v>110</v>
      </c>
      <c r="D268" s="24">
        <v>0.13059999999999999</v>
      </c>
      <c r="E268" s="23">
        <v>67</v>
      </c>
    </row>
    <row r="269" spans="1:5" s="22" customFormat="1">
      <c r="A269" s="23" t="s">
        <v>1087</v>
      </c>
      <c r="B269" s="23">
        <v>758</v>
      </c>
      <c r="C269" s="23">
        <v>69</v>
      </c>
      <c r="D269" s="24">
        <v>9.0999999999999998E-2</v>
      </c>
      <c r="E269" s="23">
        <v>47</v>
      </c>
    </row>
    <row r="270" spans="1:5" s="22" customFormat="1">
      <c r="A270" s="23" t="s">
        <v>1088</v>
      </c>
      <c r="B270" s="23">
        <v>815</v>
      </c>
      <c r="C270" s="23">
        <v>148</v>
      </c>
      <c r="D270" s="24">
        <v>0.18160000000000001</v>
      </c>
      <c r="E270" s="23">
        <v>115</v>
      </c>
    </row>
    <row r="271" spans="1:5" s="22" customFormat="1">
      <c r="A271" s="23" t="s">
        <v>1089</v>
      </c>
      <c r="B271" s="23">
        <v>871</v>
      </c>
      <c r="C271" s="23">
        <v>99</v>
      </c>
      <c r="D271" s="24">
        <v>0.1137</v>
      </c>
      <c r="E271" s="23">
        <v>60</v>
      </c>
    </row>
    <row r="272" spans="1:5" s="22" customFormat="1">
      <c r="A272" s="23" t="s">
        <v>1090</v>
      </c>
      <c r="B272" s="23">
        <v>847</v>
      </c>
      <c r="C272" s="23">
        <v>107</v>
      </c>
      <c r="D272" s="24">
        <v>0.1263</v>
      </c>
      <c r="E272" s="23">
        <v>79</v>
      </c>
    </row>
    <row r="273" spans="1:5" s="22" customFormat="1">
      <c r="A273" s="23" t="s">
        <v>1091</v>
      </c>
      <c r="B273" s="23">
        <v>697</v>
      </c>
      <c r="C273" s="23">
        <v>62</v>
      </c>
      <c r="D273" s="24">
        <v>8.8999999999999996E-2</v>
      </c>
      <c r="E273" s="23">
        <v>38</v>
      </c>
    </row>
    <row r="274" spans="1:5" s="22" customFormat="1">
      <c r="A274" s="23" t="s">
        <v>1092</v>
      </c>
      <c r="B274" s="23">
        <v>1298</v>
      </c>
      <c r="C274" s="23">
        <v>159</v>
      </c>
      <c r="D274" s="24">
        <v>0.1225</v>
      </c>
      <c r="E274" s="23">
        <v>105</v>
      </c>
    </row>
    <row r="275" spans="1:5" s="22" customFormat="1">
      <c r="A275" s="23" t="s">
        <v>1093</v>
      </c>
      <c r="B275" s="23">
        <v>958</v>
      </c>
      <c r="C275" s="23">
        <v>138</v>
      </c>
      <c r="D275" s="24">
        <v>0.14410000000000001</v>
      </c>
      <c r="E275" s="23">
        <v>88</v>
      </c>
    </row>
    <row r="276" spans="1:5" s="22" customFormat="1">
      <c r="A276" s="23" t="s">
        <v>1094</v>
      </c>
      <c r="B276" s="23">
        <v>558</v>
      </c>
      <c r="C276" s="23">
        <v>58</v>
      </c>
      <c r="D276" s="24">
        <v>0.10390000000000001</v>
      </c>
      <c r="E276" s="23">
        <v>39</v>
      </c>
    </row>
    <row r="277" spans="1:5" s="22" customFormat="1">
      <c r="A277" s="23" t="s">
        <v>1095</v>
      </c>
      <c r="B277" s="23">
        <v>790</v>
      </c>
      <c r="C277" s="23">
        <v>105</v>
      </c>
      <c r="D277" s="24">
        <v>0.13289999999999999</v>
      </c>
      <c r="E277" s="23">
        <v>78</v>
      </c>
    </row>
    <row r="278" spans="1:5" s="22" customFormat="1">
      <c r="A278" s="23" t="s">
        <v>1096</v>
      </c>
      <c r="B278" s="23">
        <v>876</v>
      </c>
      <c r="C278" s="23">
        <v>105</v>
      </c>
      <c r="D278" s="24">
        <v>0.11990000000000001</v>
      </c>
      <c r="E278" s="23">
        <v>71</v>
      </c>
    </row>
    <row r="279" spans="1:5" s="22" customFormat="1">
      <c r="A279" s="23" t="s">
        <v>1097</v>
      </c>
      <c r="B279" s="23">
        <v>1004</v>
      </c>
      <c r="C279" s="23">
        <v>181</v>
      </c>
      <c r="D279" s="24">
        <v>0.18029999999999999</v>
      </c>
      <c r="E279" s="23">
        <v>131</v>
      </c>
    </row>
    <row r="280" spans="1:5" s="22" customFormat="1">
      <c r="A280" s="23" t="s">
        <v>1098</v>
      </c>
      <c r="B280" s="23">
        <v>949</v>
      </c>
      <c r="C280" s="23">
        <v>180</v>
      </c>
      <c r="D280" s="24">
        <v>0.18970000000000001</v>
      </c>
      <c r="E280" s="23">
        <v>110</v>
      </c>
    </row>
    <row r="281" spans="1:5" s="22" customFormat="1">
      <c r="A281" s="23" t="s">
        <v>1099</v>
      </c>
      <c r="B281" s="23">
        <v>737</v>
      </c>
      <c r="C281" s="23">
        <v>228</v>
      </c>
      <c r="D281" s="24">
        <v>0.30940000000000001</v>
      </c>
      <c r="E281" s="23">
        <v>128</v>
      </c>
    </row>
    <row r="282" spans="1:5" s="22" customFormat="1">
      <c r="A282" s="23" t="s">
        <v>1100</v>
      </c>
      <c r="B282" s="23">
        <v>989</v>
      </c>
      <c r="C282" s="23">
        <v>268</v>
      </c>
      <c r="D282" s="24">
        <v>0.27100000000000002</v>
      </c>
      <c r="E282" s="23">
        <v>160</v>
      </c>
    </row>
    <row r="283" spans="1:5" s="22" customFormat="1">
      <c r="A283" s="23" t="s">
        <v>1101</v>
      </c>
      <c r="B283" s="23">
        <v>844</v>
      </c>
      <c r="C283" s="23">
        <v>323</v>
      </c>
      <c r="D283" s="24">
        <v>0.38269999999999998</v>
      </c>
      <c r="E283" s="23">
        <v>205</v>
      </c>
    </row>
    <row r="284" spans="1:5" s="22" customFormat="1">
      <c r="A284" s="23" t="s">
        <v>1102</v>
      </c>
      <c r="B284" s="23">
        <v>830</v>
      </c>
      <c r="C284" s="23">
        <v>113</v>
      </c>
      <c r="D284" s="24">
        <v>0.1361</v>
      </c>
      <c r="E284" s="23">
        <v>66</v>
      </c>
    </row>
    <row r="285" spans="1:5" s="22" customFormat="1">
      <c r="A285" s="23" t="s">
        <v>1103</v>
      </c>
      <c r="B285" s="23">
        <v>898</v>
      </c>
      <c r="C285" s="23">
        <v>368</v>
      </c>
      <c r="D285" s="24">
        <v>0.4098</v>
      </c>
      <c r="E285" s="23">
        <v>215</v>
      </c>
    </row>
    <row r="286" spans="1:5" s="22" customFormat="1">
      <c r="A286" s="23" t="s">
        <v>1104</v>
      </c>
      <c r="B286" s="23">
        <v>762</v>
      </c>
      <c r="C286" s="23">
        <v>314</v>
      </c>
      <c r="D286" s="24">
        <v>0.41210000000000002</v>
      </c>
      <c r="E286" s="23">
        <v>201</v>
      </c>
    </row>
    <row r="287" spans="1:5" s="22" customFormat="1">
      <c r="A287" s="23" t="s">
        <v>1105</v>
      </c>
      <c r="B287" s="23">
        <v>1014</v>
      </c>
      <c r="C287" s="23">
        <v>358</v>
      </c>
      <c r="D287" s="24">
        <v>0.35310000000000002</v>
      </c>
      <c r="E287" s="23">
        <v>237</v>
      </c>
    </row>
    <row r="288" spans="1:5" s="22" customFormat="1">
      <c r="A288" s="23" t="s">
        <v>1106</v>
      </c>
      <c r="B288" s="23">
        <v>953</v>
      </c>
      <c r="C288" s="23">
        <v>211</v>
      </c>
      <c r="D288" s="24">
        <v>0.22140000000000001</v>
      </c>
      <c r="E288" s="23">
        <v>144</v>
      </c>
    </row>
    <row r="289" spans="1:5" s="22" customFormat="1">
      <c r="A289" s="23" t="s">
        <v>1107</v>
      </c>
      <c r="B289" s="23">
        <v>954</v>
      </c>
      <c r="C289" s="23">
        <v>130</v>
      </c>
      <c r="D289" s="24">
        <v>0.1363</v>
      </c>
      <c r="E289" s="23">
        <v>76</v>
      </c>
    </row>
    <row r="290" spans="1:5" s="22" customFormat="1">
      <c r="A290" s="23" t="s">
        <v>1108</v>
      </c>
      <c r="B290" s="23">
        <v>1002</v>
      </c>
      <c r="C290" s="23">
        <v>256</v>
      </c>
      <c r="D290" s="24">
        <v>0.2555</v>
      </c>
      <c r="E290" s="23">
        <v>169</v>
      </c>
    </row>
    <row r="291" spans="1:5" s="22" customFormat="1">
      <c r="A291" s="23" t="s">
        <v>1109</v>
      </c>
      <c r="B291" s="23">
        <v>942</v>
      </c>
      <c r="C291" s="23">
        <v>243</v>
      </c>
      <c r="D291" s="24">
        <v>0.25800000000000001</v>
      </c>
      <c r="E291" s="23">
        <v>167</v>
      </c>
    </row>
    <row r="292" spans="1:5" s="22" customFormat="1">
      <c r="A292" s="23" t="s">
        <v>1110</v>
      </c>
      <c r="B292" s="23">
        <v>886</v>
      </c>
      <c r="C292" s="23">
        <v>151</v>
      </c>
      <c r="D292" s="24">
        <v>0.1704</v>
      </c>
      <c r="E292" s="23">
        <v>103</v>
      </c>
    </row>
    <row r="293" spans="1:5" s="22" customFormat="1">
      <c r="A293" s="23" t="s">
        <v>1111</v>
      </c>
      <c r="B293" s="23">
        <v>732</v>
      </c>
      <c r="C293" s="23">
        <v>169</v>
      </c>
      <c r="D293" s="24">
        <v>0.23089999999999999</v>
      </c>
      <c r="E293" s="23">
        <v>111</v>
      </c>
    </row>
    <row r="294" spans="1:5" s="22" customFormat="1">
      <c r="A294" s="23" t="s">
        <v>1112</v>
      </c>
      <c r="B294" s="23">
        <v>628</v>
      </c>
      <c r="C294" s="23">
        <v>172</v>
      </c>
      <c r="D294" s="24">
        <v>0.27389999999999998</v>
      </c>
      <c r="E294" s="23">
        <v>107</v>
      </c>
    </row>
    <row r="295" spans="1:5" s="22" customFormat="1">
      <c r="A295" s="23" t="s">
        <v>1113</v>
      </c>
      <c r="B295" s="23">
        <v>812</v>
      </c>
      <c r="C295" s="23">
        <v>230</v>
      </c>
      <c r="D295" s="24">
        <v>0.2833</v>
      </c>
      <c r="E295" s="23">
        <v>165</v>
      </c>
    </row>
    <row r="296" spans="1:5" s="22" customFormat="1">
      <c r="A296" s="23" t="s">
        <v>1114</v>
      </c>
      <c r="B296" s="23">
        <v>944</v>
      </c>
      <c r="C296" s="23">
        <v>314</v>
      </c>
      <c r="D296" s="24">
        <v>0.33260000000000001</v>
      </c>
      <c r="E296" s="23">
        <v>218</v>
      </c>
    </row>
    <row r="297" spans="1:5" s="22" customFormat="1">
      <c r="A297" s="23" t="s">
        <v>1115</v>
      </c>
      <c r="B297" s="23">
        <v>895</v>
      </c>
      <c r="C297" s="23">
        <v>181</v>
      </c>
      <c r="D297" s="24">
        <v>0.20219999999999999</v>
      </c>
      <c r="E297" s="23">
        <v>134</v>
      </c>
    </row>
    <row r="298" spans="1:5" s="22" customFormat="1">
      <c r="A298" s="23" t="s">
        <v>1116</v>
      </c>
      <c r="B298" s="23">
        <v>794</v>
      </c>
      <c r="C298" s="23">
        <v>132</v>
      </c>
      <c r="D298" s="24">
        <v>0.16619999999999999</v>
      </c>
      <c r="E298" s="23">
        <v>84</v>
      </c>
    </row>
    <row r="299" spans="1:5" s="22" customFormat="1">
      <c r="A299" s="23" t="s">
        <v>1117</v>
      </c>
      <c r="B299" s="23">
        <v>1046</v>
      </c>
      <c r="C299" s="23">
        <v>151</v>
      </c>
      <c r="D299" s="24">
        <v>0.1444</v>
      </c>
      <c r="E299" s="23">
        <v>91</v>
      </c>
    </row>
    <row r="300" spans="1:5" s="22" customFormat="1">
      <c r="A300" s="23" t="s">
        <v>1118</v>
      </c>
      <c r="B300" s="23">
        <v>874</v>
      </c>
      <c r="C300" s="23">
        <v>147</v>
      </c>
      <c r="D300" s="24">
        <v>0.16819999999999999</v>
      </c>
      <c r="E300" s="23">
        <v>85</v>
      </c>
    </row>
    <row r="301" spans="1:5" s="22" customFormat="1">
      <c r="A301" s="23" t="s">
        <v>1119</v>
      </c>
      <c r="B301" s="23">
        <v>983</v>
      </c>
      <c r="C301" s="23">
        <v>133</v>
      </c>
      <c r="D301" s="24">
        <v>0.1353</v>
      </c>
      <c r="E301" s="23">
        <v>76</v>
      </c>
    </row>
    <row r="302" spans="1:5" s="22" customFormat="1">
      <c r="A302" s="23" t="s">
        <v>1120</v>
      </c>
      <c r="B302" s="23">
        <v>872</v>
      </c>
      <c r="C302" s="23">
        <v>209</v>
      </c>
      <c r="D302" s="24">
        <v>0.2397</v>
      </c>
      <c r="E302" s="23">
        <v>125</v>
      </c>
    </row>
    <row r="303" spans="1:5" s="22" customFormat="1">
      <c r="A303" s="23" t="s">
        <v>1121</v>
      </c>
      <c r="B303" s="23">
        <v>801</v>
      </c>
      <c r="C303" s="23">
        <v>154</v>
      </c>
      <c r="D303" s="24">
        <v>0.1923</v>
      </c>
      <c r="E303" s="23">
        <v>111</v>
      </c>
    </row>
    <row r="304" spans="1:5" s="22" customFormat="1">
      <c r="A304" s="23" t="s">
        <v>1122</v>
      </c>
      <c r="B304" s="23">
        <v>784</v>
      </c>
      <c r="C304" s="23">
        <v>130</v>
      </c>
      <c r="D304" s="24">
        <v>0.1658</v>
      </c>
      <c r="E304" s="23">
        <v>77</v>
      </c>
    </row>
    <row r="305" spans="1:5" s="22" customFormat="1">
      <c r="A305" s="23" t="s">
        <v>1123</v>
      </c>
      <c r="B305" s="23">
        <v>928</v>
      </c>
      <c r="C305" s="23">
        <v>109</v>
      </c>
      <c r="D305" s="24">
        <v>0.11749999999999999</v>
      </c>
      <c r="E305" s="23">
        <v>77</v>
      </c>
    </row>
    <row r="306" spans="1:5" s="22" customFormat="1">
      <c r="A306" s="23" t="s">
        <v>1124</v>
      </c>
      <c r="B306" s="23">
        <v>660</v>
      </c>
      <c r="C306" s="23">
        <v>94</v>
      </c>
      <c r="D306" s="24">
        <v>0.1424</v>
      </c>
      <c r="E306" s="23">
        <v>65</v>
      </c>
    </row>
    <row r="307" spans="1:5" s="22" customFormat="1">
      <c r="A307" s="23" t="s">
        <v>1125</v>
      </c>
      <c r="B307" s="23">
        <v>1077</v>
      </c>
      <c r="C307" s="23">
        <v>165</v>
      </c>
      <c r="D307" s="24">
        <v>0.1532</v>
      </c>
      <c r="E307" s="23">
        <v>116</v>
      </c>
    </row>
    <row r="308" spans="1:5" s="22" customFormat="1">
      <c r="A308" s="23" t="s">
        <v>1126</v>
      </c>
      <c r="B308" s="23">
        <v>1176</v>
      </c>
      <c r="C308" s="23">
        <v>191</v>
      </c>
      <c r="D308" s="24">
        <v>0.16239999999999999</v>
      </c>
      <c r="E308" s="23">
        <v>111</v>
      </c>
    </row>
    <row r="309" spans="1:5" s="22" customFormat="1">
      <c r="A309" s="23" t="s">
        <v>1127</v>
      </c>
      <c r="B309" s="23">
        <v>984</v>
      </c>
      <c r="C309" s="23">
        <v>95</v>
      </c>
      <c r="D309" s="24">
        <v>9.6500000000000002E-2</v>
      </c>
      <c r="E309" s="23">
        <v>55</v>
      </c>
    </row>
    <row r="310" spans="1:5" s="22" customFormat="1">
      <c r="A310" s="23" t="s">
        <v>1128</v>
      </c>
      <c r="B310" s="23">
        <v>720</v>
      </c>
      <c r="C310" s="23">
        <v>92</v>
      </c>
      <c r="D310" s="24">
        <v>0.1278</v>
      </c>
      <c r="E310" s="23">
        <v>62</v>
      </c>
    </row>
    <row r="311" spans="1:5" s="22" customFormat="1">
      <c r="A311" s="23" t="s">
        <v>1129</v>
      </c>
      <c r="B311" s="23">
        <v>833</v>
      </c>
      <c r="C311" s="23">
        <v>66</v>
      </c>
      <c r="D311" s="24">
        <v>7.9200000000000007E-2</v>
      </c>
      <c r="E311" s="23">
        <v>45</v>
      </c>
    </row>
    <row r="312" spans="1:5" s="22" customFormat="1">
      <c r="A312" s="23" t="s">
        <v>1130</v>
      </c>
      <c r="B312" s="23">
        <v>521</v>
      </c>
      <c r="C312" s="23">
        <v>62</v>
      </c>
      <c r="D312" s="24">
        <v>0.11899999999999999</v>
      </c>
      <c r="E312" s="23">
        <v>43</v>
      </c>
    </row>
    <row r="313" spans="1:5" s="22" customFormat="1">
      <c r="A313" s="23" t="s">
        <v>1131</v>
      </c>
      <c r="B313" s="23">
        <v>944</v>
      </c>
      <c r="C313" s="23">
        <v>121</v>
      </c>
      <c r="D313" s="24">
        <v>0.12820000000000001</v>
      </c>
      <c r="E313" s="23">
        <v>95</v>
      </c>
    </row>
    <row r="314" spans="1:5" s="22" customFormat="1">
      <c r="A314" s="23" t="s">
        <v>1132</v>
      </c>
      <c r="B314" s="23">
        <v>461</v>
      </c>
      <c r="C314" s="23">
        <v>14</v>
      </c>
      <c r="D314" s="24">
        <v>3.04E-2</v>
      </c>
      <c r="E314" s="23">
        <v>7</v>
      </c>
    </row>
    <row r="315" spans="1:5" s="22" customFormat="1">
      <c r="A315" s="23" t="s">
        <v>1133</v>
      </c>
      <c r="B315" s="23">
        <v>657</v>
      </c>
      <c r="C315" s="23">
        <v>369</v>
      </c>
      <c r="D315" s="24">
        <v>0.56159999999999999</v>
      </c>
      <c r="E315" s="23">
        <v>216</v>
      </c>
    </row>
    <row r="316" spans="1:5" s="22" customFormat="1">
      <c r="A316" s="36" t="s">
        <v>1134</v>
      </c>
      <c r="B316" s="36">
        <f>SUM(B253:B315)</f>
        <v>54229</v>
      </c>
      <c r="C316" s="36">
        <f>SUM(C253:C315)</f>
        <v>9868</v>
      </c>
      <c r="D316" s="32">
        <v>0.182</v>
      </c>
      <c r="E316" s="36">
        <f>SUM(E253:E315)</f>
        <v>6397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3" max="16383" man="1"/>
    <brk id="55" max="16383" man="1"/>
    <brk id="66" max="16383" man="1"/>
    <brk id="100" max="16383" man="1"/>
    <brk id="160" max="16383" man="1"/>
    <brk id="182" max="16383" man="1"/>
    <brk id="186" max="16383" man="1"/>
    <brk id="188" max="16383" man="1"/>
    <brk id="192" max="16383" man="1"/>
    <brk id="198" max="16383" man="1"/>
    <brk id="233" max="16383" man="1"/>
    <brk id="240" max="16383" man="1"/>
    <brk id="243" max="16383" man="1"/>
    <brk id="244" max="16383" man="1"/>
    <brk id="245" max="16383" man="1"/>
  </rowBreaks>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46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182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888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885</v>
      </c>
      <c r="F4" s="47"/>
      <c r="G4" s="47"/>
      <c r="H4" s="47"/>
      <c r="I4" s="47"/>
      <c r="J4" s="47"/>
      <c r="K4" s="47"/>
      <c r="L4" s="47"/>
      <c r="M4" s="47"/>
      <c r="N4" s="47"/>
      <c r="O4" s="47"/>
      <c r="P4" s="47"/>
      <c r="Q4" s="47"/>
      <c r="R4" s="47"/>
    </row>
    <row r="5" spans="1:18" ht="25.5" customHeight="1">
      <c r="E5" s="49" t="s">
        <v>885</v>
      </c>
      <c r="F5" s="49"/>
      <c r="G5" s="49"/>
      <c r="H5" s="49"/>
      <c r="I5" s="49"/>
      <c r="J5" s="49"/>
      <c r="K5" s="49"/>
      <c r="L5" s="49"/>
      <c r="M5" s="49"/>
      <c r="N5" s="49"/>
      <c r="O5" s="49"/>
      <c r="P5" s="49"/>
      <c r="Q5" s="49"/>
      <c r="R5" s="49"/>
    </row>
    <row r="6" spans="1:18" s="12" customFormat="1" ht="150" customHeight="1">
      <c r="B6" s="13" t="s">
        <v>7</v>
      </c>
      <c r="C6" s="13" t="s">
        <v>8</v>
      </c>
      <c r="D6" s="13" t="s">
        <v>9</v>
      </c>
      <c r="E6" s="21" t="s">
        <v>886</v>
      </c>
      <c r="F6" s="21" t="s">
        <v>887</v>
      </c>
    </row>
    <row r="7" spans="1:18">
      <c r="A7" s="15" t="s">
        <v>269</v>
      </c>
      <c r="B7" s="16">
        <v>639</v>
      </c>
      <c r="C7" s="16">
        <v>144</v>
      </c>
      <c r="D7" s="17">
        <v>0.22539999999999999</v>
      </c>
      <c r="E7" s="16">
        <v>76</v>
      </c>
      <c r="F7" s="16">
        <v>77</v>
      </c>
    </row>
    <row r="8" spans="1:18" s="14" customFormat="1">
      <c r="A8" s="18" t="s">
        <v>270</v>
      </c>
      <c r="B8" s="19">
        <v>751</v>
      </c>
      <c r="C8" s="19">
        <v>222</v>
      </c>
      <c r="D8" s="20">
        <v>0.29559999999999997</v>
      </c>
      <c r="E8" s="19">
        <v>119</v>
      </c>
      <c r="F8" s="19">
        <v>115</v>
      </c>
    </row>
    <row r="9" spans="1:18" s="22" customFormat="1" ht="34.5" customHeight="1">
      <c r="A9" s="25" t="s">
        <v>274</v>
      </c>
      <c r="B9" s="23">
        <f>SUM(B7:B8)</f>
        <v>1390</v>
      </c>
      <c r="C9" s="23">
        <f>SUM(C7:C8)</f>
        <v>366</v>
      </c>
      <c r="D9" s="24">
        <f>C9/B9</f>
        <v>0.2633093525179856</v>
      </c>
      <c r="E9" s="23">
        <f>SUM(E7:E8)</f>
        <v>195</v>
      </c>
      <c r="F9" s="23">
        <f>SUM(F7:F8)</f>
        <v>192</v>
      </c>
    </row>
    <row r="10" spans="1:18" s="14" customFormat="1">
      <c r="A10" s="18" t="s">
        <v>275</v>
      </c>
      <c r="B10" s="19">
        <v>54</v>
      </c>
      <c r="C10" s="19">
        <v>4</v>
      </c>
      <c r="D10" s="20">
        <v>7.4099999999999999E-2</v>
      </c>
      <c r="E10" s="19">
        <v>3</v>
      </c>
      <c r="F10" s="19">
        <v>3</v>
      </c>
    </row>
    <row r="11" spans="1:18" s="22" customFormat="1" ht="34.5" customHeight="1">
      <c r="A11" s="25" t="s">
        <v>278</v>
      </c>
      <c r="B11" s="23">
        <f>SUM(B10:B10)</f>
        <v>54</v>
      </c>
      <c r="C11" s="23">
        <f>SUM(C10:C10)</f>
        <v>4</v>
      </c>
      <c r="D11" s="24">
        <f>C11/B11</f>
        <v>7.407407407407407E-2</v>
      </c>
      <c r="E11" s="23">
        <f>SUM(E10:E10)</f>
        <v>3</v>
      </c>
      <c r="F11" s="23">
        <f>SUM(F10:F10)</f>
        <v>3</v>
      </c>
    </row>
    <row r="12" spans="1:18" s="14" customFormat="1">
      <c r="A12" s="18" t="s">
        <v>505</v>
      </c>
      <c r="B12" s="19">
        <v>45</v>
      </c>
      <c r="C12" s="19">
        <v>8</v>
      </c>
      <c r="D12" s="20">
        <v>0.17780000000000001</v>
      </c>
      <c r="E12" s="19">
        <v>1</v>
      </c>
      <c r="F12" s="19">
        <v>4</v>
      </c>
    </row>
    <row r="13" spans="1:18" s="22" customFormat="1" ht="34.5" customHeight="1">
      <c r="A13" s="25" t="s">
        <v>412</v>
      </c>
      <c r="B13" s="23">
        <f>SUM(B12:B12)</f>
        <v>45</v>
      </c>
      <c r="C13" s="23">
        <f>SUM(C12:C12)</f>
        <v>8</v>
      </c>
      <c r="D13" s="24">
        <f>C13/B13</f>
        <v>0.17777777777777778</v>
      </c>
      <c r="E13" s="23">
        <f>SUM(E12:E12)</f>
        <v>1</v>
      </c>
      <c r="F13" s="23">
        <f>SUM(F12:F12)</f>
        <v>4</v>
      </c>
    </row>
    <row r="14" spans="1:18" s="22" customFormat="1" ht="34.5" customHeight="1">
      <c r="A14" s="25" t="s">
        <v>16</v>
      </c>
      <c r="B14" s="23">
        <f>SUM(, B9, B11, B13)</f>
        <v>1489</v>
      </c>
      <c r="C14" s="23">
        <f>SUM(, C9, C11, C13)</f>
        <v>378</v>
      </c>
      <c r="D14" s="24">
        <f>C14/B14</f>
        <v>0.25386165211551376</v>
      </c>
      <c r="E14" s="23">
        <f>SUM(, E9, E11, E13)</f>
        <v>199</v>
      </c>
      <c r="F14" s="23">
        <f>SUM(, F9, F11, F13)</f>
        <v>199</v>
      </c>
    </row>
    <row r="15" spans="1:18" s="14" customFormat="1">
      <c r="A15" s="18" t="s">
        <v>17</v>
      </c>
      <c r="B15" s="18">
        <f>SUM(, B14)</f>
        <v>1489</v>
      </c>
      <c r="C15" s="18">
        <f>SUM(, C14)</f>
        <v>378</v>
      </c>
      <c r="D15" s="26">
        <f>C15/B15</f>
        <v>0.25386165211551376</v>
      </c>
      <c r="E15" s="18">
        <f>SUM(, E14)</f>
        <v>199</v>
      </c>
      <c r="F15" s="18">
        <f>SUM(, F14)</f>
        <v>199</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5" manualBreakCount="5">
    <brk id="9" max="16383" man="1"/>
    <brk id="11" max="16383" man="1"/>
    <brk id="13" max="16383" man="1"/>
    <brk id="14" max="16383" man="1"/>
    <brk id="15" max="16383" man="1"/>
  </rowBreaks>
  <colBreaks count="2" manualBreakCount="2">
    <brk id="5" max="1048575" man="1"/>
    <brk id="6" max="1048575" man="1"/>
  </colBreaks>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885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12</v>
      </c>
      <c r="F4" s="47"/>
      <c r="G4" s="47"/>
      <c r="H4" s="47"/>
      <c r="I4" s="47"/>
      <c r="J4" s="47"/>
      <c r="K4" s="47"/>
      <c r="L4" s="47"/>
      <c r="M4" s="47"/>
      <c r="N4" s="47"/>
      <c r="O4" s="47"/>
      <c r="P4" s="47"/>
      <c r="Q4" s="47"/>
    </row>
    <row r="5" spans="1:17" ht="25.5" customHeight="1">
      <c r="E5" s="49" t="s">
        <v>12</v>
      </c>
      <c r="F5" s="49"/>
      <c r="G5" s="49"/>
      <c r="H5" s="49"/>
      <c r="I5" s="49"/>
      <c r="J5" s="49"/>
      <c r="K5" s="49"/>
      <c r="L5" s="49"/>
      <c r="M5" s="49"/>
      <c r="N5" s="49"/>
      <c r="O5" s="49"/>
      <c r="P5" s="49"/>
      <c r="Q5" s="49"/>
    </row>
    <row r="6" spans="1:17" s="12" customFormat="1" ht="150" customHeight="1">
      <c r="B6" s="13" t="s">
        <v>7</v>
      </c>
      <c r="C6" s="13" t="s">
        <v>8</v>
      </c>
      <c r="D6" s="13" t="s">
        <v>9</v>
      </c>
      <c r="E6" s="21" t="s">
        <v>13</v>
      </c>
    </row>
    <row r="7" spans="1:17">
      <c r="A7" s="15" t="s">
        <v>10</v>
      </c>
      <c r="B7" s="16">
        <v>0</v>
      </c>
      <c r="C7" s="16">
        <v>0</v>
      </c>
      <c r="D7" s="17">
        <v>0</v>
      </c>
      <c r="E7" s="16">
        <v>0</v>
      </c>
    </row>
    <row r="8" spans="1:17" s="22" customFormat="1" ht="34.5" customHeight="1">
      <c r="A8" s="25" t="s">
        <v>14</v>
      </c>
      <c r="B8" s="23">
        <f>SUM(B7:B7)</f>
        <v>0</v>
      </c>
      <c r="C8" s="23">
        <f>SUM(C7:C7)</f>
        <v>0</v>
      </c>
      <c r="D8" s="24">
        <v>0</v>
      </c>
      <c r="E8" s="23">
        <f>SUM(E7:E7)</f>
        <v>0</v>
      </c>
    </row>
    <row r="9" spans="1:17" s="14" customFormat="1">
      <c r="A9" s="18" t="s">
        <v>11</v>
      </c>
      <c r="B9" s="19">
        <v>825</v>
      </c>
      <c r="C9" s="19">
        <v>28</v>
      </c>
      <c r="D9" s="20">
        <v>3.39E-2</v>
      </c>
      <c r="E9" s="19">
        <v>26</v>
      </c>
    </row>
    <row r="10" spans="1:17" s="22" customFormat="1" ht="34.5" customHeight="1">
      <c r="A10" s="25" t="s">
        <v>15</v>
      </c>
      <c r="B10" s="23">
        <f>SUM(B9:B9)</f>
        <v>825</v>
      </c>
      <c r="C10" s="23">
        <f>SUM(C9:C9)</f>
        <v>28</v>
      </c>
      <c r="D10" s="24">
        <f>C10/B10</f>
        <v>3.3939393939393943E-2</v>
      </c>
      <c r="E10" s="23">
        <f>SUM(E9:E9)</f>
        <v>26</v>
      </c>
    </row>
    <row r="11" spans="1:17" s="22" customFormat="1" ht="34.5" customHeight="1">
      <c r="A11" s="25" t="s">
        <v>16</v>
      </c>
      <c r="B11" s="23">
        <f>SUM(, B8, B10)</f>
        <v>825</v>
      </c>
      <c r="C11" s="23">
        <f>SUM(, C8, C10)</f>
        <v>28</v>
      </c>
      <c r="D11" s="24">
        <f>C11/B11</f>
        <v>3.3939393939393943E-2</v>
      </c>
      <c r="E11" s="23">
        <f>SUM(, E8, E10)</f>
        <v>26</v>
      </c>
    </row>
    <row r="12" spans="1:17" s="14" customFormat="1">
      <c r="A12" s="18" t="s">
        <v>17</v>
      </c>
      <c r="B12" s="18">
        <f>SUM(, B11)</f>
        <v>825</v>
      </c>
      <c r="C12" s="18">
        <f>SUM(, C11)</f>
        <v>28</v>
      </c>
      <c r="D12" s="26">
        <f>C12/B12</f>
        <v>3.3939393939393943E-2</v>
      </c>
      <c r="E12" s="18">
        <f>SUM(, E11)</f>
        <v>26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8" max="16383" man="1"/>
    <brk id="10" max="16383" man="1"/>
    <brk id="11" max="16383" man="1"/>
    <brk id="12" max="16383" man="1"/>
  </rowBreaks>
  <colBreaks count="1" manualBreakCount="1">
    <brk id="5" max="1048575" man="1"/>
  </colBreaks>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2">
    <tabColor rgb="FFFF00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892</v>
      </c>
      <c r="F4" s="47"/>
      <c r="G4" s="47"/>
      <c r="H4" s="47"/>
      <c r="I4" s="47"/>
      <c r="J4" s="47"/>
      <c r="K4" s="47"/>
      <c r="L4" s="47"/>
      <c r="M4" s="47"/>
      <c r="N4" s="47"/>
      <c r="O4" s="47"/>
      <c r="P4" s="47"/>
      <c r="Q4" s="47"/>
    </row>
    <row r="5" spans="1:17" ht="25.5" customHeight="1">
      <c r="E5" s="49" t="s">
        <v>892</v>
      </c>
      <c r="F5" s="49"/>
      <c r="G5" s="49"/>
      <c r="H5" s="49"/>
      <c r="I5" s="49"/>
      <c r="J5" s="49"/>
      <c r="K5" s="49"/>
      <c r="L5" s="49"/>
      <c r="M5" s="49"/>
      <c r="N5" s="49"/>
      <c r="O5" s="49"/>
      <c r="P5" s="49"/>
      <c r="Q5" s="49"/>
    </row>
    <row r="6" spans="1:17" s="12" customFormat="1" ht="150" customHeight="1">
      <c r="B6" s="13" t="s">
        <v>7</v>
      </c>
      <c r="C6" s="13" t="s">
        <v>8</v>
      </c>
      <c r="D6" s="13" t="s">
        <v>9</v>
      </c>
      <c r="E6" s="21" t="s">
        <v>893</v>
      </c>
    </row>
    <row r="7" spans="1:17">
      <c r="A7" s="15" t="s">
        <v>304</v>
      </c>
      <c r="B7" s="16">
        <v>788</v>
      </c>
      <c r="C7" s="16">
        <v>69</v>
      </c>
      <c r="D7" s="17">
        <v>8.7599999999999997E-2</v>
      </c>
      <c r="E7" s="16">
        <v>40</v>
      </c>
    </row>
    <row r="8" spans="1:17" s="14" customFormat="1">
      <c r="A8" s="18" t="s">
        <v>248</v>
      </c>
      <c r="B8" s="19">
        <v>1161</v>
      </c>
      <c r="C8" s="19">
        <v>90</v>
      </c>
      <c r="D8" s="20">
        <v>7.7499999999999999E-2</v>
      </c>
      <c r="E8" s="19">
        <v>58</v>
      </c>
    </row>
    <row r="9" spans="1:17" s="22" customFormat="1" ht="34.5" customHeight="1">
      <c r="A9" s="25" t="s">
        <v>144</v>
      </c>
      <c r="B9" s="23">
        <f>SUM(B7:B8)</f>
        <v>1949</v>
      </c>
      <c r="C9" s="23">
        <f>SUM(C7:C8)</f>
        <v>159</v>
      </c>
      <c r="D9" s="24">
        <f>C9/B9</f>
        <v>8.158029758850692E-2</v>
      </c>
      <c r="E9" s="23">
        <f>SUM(E7:E8)</f>
        <v>98</v>
      </c>
    </row>
    <row r="10" spans="1:17" s="22" customFormat="1" ht="34.5" customHeight="1">
      <c r="A10" s="25" t="s">
        <v>16</v>
      </c>
      <c r="B10" s="23">
        <f>SUM(, B9)</f>
        <v>1949</v>
      </c>
      <c r="C10" s="23">
        <f>SUM(, C9)</f>
        <v>159</v>
      </c>
      <c r="D10" s="24">
        <f>C10/B10</f>
        <v>8.158029758850692E-2</v>
      </c>
      <c r="E10" s="23">
        <f>SUM(, E9)</f>
        <v>98</v>
      </c>
    </row>
    <row r="11" spans="1:17" s="14" customFormat="1">
      <c r="A11" s="18" t="s">
        <v>17</v>
      </c>
      <c r="B11" s="18">
        <f>SUM(, B10)</f>
        <v>1949</v>
      </c>
      <c r="C11" s="18">
        <f>SUM(, C10)</f>
        <v>159</v>
      </c>
      <c r="D11" s="26">
        <f>C11/B11</f>
        <v>8.158029758850692E-2</v>
      </c>
      <c r="E11" s="18">
        <f>SUM(, E10)</f>
        <v>98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892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4">
    <tabColor rgb="FFFFFF00"/>
  </sheetPr>
  <dimension ref="A1:R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894</v>
      </c>
      <c r="F4" s="47"/>
      <c r="G4" s="47"/>
      <c r="H4" s="47"/>
      <c r="I4" s="47"/>
      <c r="J4" s="47"/>
      <c r="K4" s="47"/>
      <c r="L4" s="47"/>
      <c r="M4" s="47"/>
      <c r="N4" s="47"/>
      <c r="O4" s="47"/>
      <c r="P4" s="47"/>
      <c r="Q4" s="47"/>
      <c r="R4" s="47"/>
    </row>
    <row r="5" spans="1:18" ht="25.5" customHeight="1">
      <c r="E5" s="49" t="s">
        <v>894</v>
      </c>
      <c r="F5" s="49"/>
      <c r="G5" s="49"/>
      <c r="H5" s="49"/>
      <c r="I5" s="49"/>
      <c r="J5" s="49"/>
      <c r="K5" s="49"/>
      <c r="L5" s="49"/>
      <c r="M5" s="49"/>
      <c r="N5" s="49"/>
      <c r="O5" s="49"/>
      <c r="P5" s="49"/>
      <c r="Q5" s="49"/>
      <c r="R5" s="49"/>
    </row>
    <row r="6" spans="1:18" s="12" customFormat="1" ht="150" customHeight="1">
      <c r="B6" s="13" t="s">
        <v>7</v>
      </c>
      <c r="C6" s="13" t="s">
        <v>8</v>
      </c>
      <c r="D6" s="13" t="s">
        <v>9</v>
      </c>
      <c r="E6" s="21" t="s">
        <v>895</v>
      </c>
      <c r="F6" s="21" t="s">
        <v>896</v>
      </c>
    </row>
    <row r="7" spans="1:18">
      <c r="A7" s="15" t="s">
        <v>316</v>
      </c>
      <c r="B7" s="16">
        <v>17</v>
      </c>
      <c r="C7" s="16">
        <v>4</v>
      </c>
      <c r="D7" s="17">
        <v>0.23530000000000001</v>
      </c>
      <c r="E7" s="16">
        <v>2</v>
      </c>
      <c r="F7" s="16">
        <v>2</v>
      </c>
    </row>
    <row r="8" spans="1:18" s="14" customFormat="1">
      <c r="A8" s="18" t="s">
        <v>134</v>
      </c>
      <c r="B8" s="19">
        <v>362</v>
      </c>
      <c r="C8" s="19">
        <v>7</v>
      </c>
      <c r="D8" s="20">
        <v>1.9300000000000001E-2</v>
      </c>
      <c r="E8" s="19">
        <v>6</v>
      </c>
      <c r="F8" s="19">
        <v>7</v>
      </c>
    </row>
    <row r="9" spans="1:18" s="14" customFormat="1">
      <c r="A9" s="18" t="s">
        <v>382</v>
      </c>
      <c r="B9" s="19">
        <v>681</v>
      </c>
      <c r="C9" s="19">
        <v>185</v>
      </c>
      <c r="D9" s="20">
        <v>0.2717</v>
      </c>
      <c r="E9" s="19">
        <v>95</v>
      </c>
      <c r="F9" s="19">
        <v>97</v>
      </c>
    </row>
    <row r="10" spans="1:18" s="14" customFormat="1">
      <c r="A10" s="18" t="s">
        <v>383</v>
      </c>
      <c r="B10" s="19">
        <v>1835</v>
      </c>
      <c r="C10" s="19">
        <v>361</v>
      </c>
      <c r="D10" s="20">
        <v>0.19670000000000001</v>
      </c>
      <c r="E10" s="19">
        <v>212</v>
      </c>
      <c r="F10" s="19">
        <v>192</v>
      </c>
    </row>
    <row r="11" spans="1:18" s="14" customFormat="1">
      <c r="A11" s="18" t="s">
        <v>384</v>
      </c>
      <c r="B11" s="19">
        <v>1202</v>
      </c>
      <c r="C11" s="19">
        <v>203</v>
      </c>
      <c r="D11" s="20">
        <v>0.16889999999999999</v>
      </c>
      <c r="E11" s="19">
        <v>124</v>
      </c>
      <c r="F11" s="19">
        <v>130</v>
      </c>
    </row>
    <row r="12" spans="1:18" s="14" customFormat="1">
      <c r="A12" s="18" t="s">
        <v>697</v>
      </c>
      <c r="B12" s="19">
        <v>20</v>
      </c>
      <c r="C12" s="19">
        <v>1</v>
      </c>
      <c r="D12" s="20">
        <v>0.05</v>
      </c>
      <c r="E12" s="19">
        <v>0</v>
      </c>
      <c r="F12" s="19">
        <v>0</v>
      </c>
    </row>
    <row r="13" spans="1:18" s="14" customFormat="1">
      <c r="A13" s="18" t="s">
        <v>385</v>
      </c>
      <c r="B13" s="19">
        <v>1043</v>
      </c>
      <c r="C13" s="19">
        <v>201</v>
      </c>
      <c r="D13" s="20">
        <v>0.19270000000000001</v>
      </c>
      <c r="E13" s="19">
        <v>112</v>
      </c>
      <c r="F13" s="19">
        <v>115</v>
      </c>
    </row>
    <row r="14" spans="1:18" s="22" customFormat="1" ht="34.5" customHeight="1">
      <c r="A14" s="25" t="s">
        <v>147</v>
      </c>
      <c r="B14" s="23">
        <f>SUM(B7:B13)</f>
        <v>5160</v>
      </c>
      <c r="C14" s="23">
        <f>SUM(C7:C13)</f>
        <v>962</v>
      </c>
      <c r="D14" s="24">
        <f>C14/B14</f>
        <v>0.18643410852713177</v>
      </c>
      <c r="E14" s="23">
        <f>SUM(E7:E13)</f>
        <v>551</v>
      </c>
      <c r="F14" s="23">
        <f>SUM(F7:F13)</f>
        <v>543</v>
      </c>
    </row>
    <row r="15" spans="1:18" s="22" customFormat="1" ht="34.5" customHeight="1">
      <c r="A15" s="25" t="s">
        <v>16</v>
      </c>
      <c r="B15" s="23">
        <f>SUM(, B14)</f>
        <v>5160</v>
      </c>
      <c r="C15" s="23">
        <f>SUM(, C14)</f>
        <v>962</v>
      </c>
      <c r="D15" s="24">
        <f>C15/B15</f>
        <v>0.18643410852713177</v>
      </c>
      <c r="E15" s="23">
        <f>SUM(, E14)</f>
        <v>551</v>
      </c>
      <c r="F15" s="23">
        <f>SUM(, F14)</f>
        <v>543</v>
      </c>
    </row>
    <row r="16" spans="1:18" s="14" customFormat="1">
      <c r="A16" s="18" t="s">
        <v>17</v>
      </c>
      <c r="B16" s="18">
        <f>SUM(, B15)</f>
        <v>5160</v>
      </c>
      <c r="C16" s="18">
        <f>SUM(, C15)</f>
        <v>962</v>
      </c>
      <c r="D16" s="26">
        <f>C16/B16</f>
        <v>0.18643410852713177</v>
      </c>
      <c r="E16" s="18">
        <f>SUM(, E15)</f>
        <v>551</v>
      </c>
      <c r="F16" s="18">
        <f>SUM(, F15)</f>
        <v>543</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2" manualBreakCount="2">
    <brk id="5" max="1048575" man="1"/>
    <brk id="6" max="1048575" man="1"/>
  </colBreaks>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894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6">
    <tabColor rgb="FF0000FF"/>
  </sheetPr>
  <dimension ref="A1:U77"/>
  <sheetViews>
    <sheetView workbookViewId="0">
      <pane xSplit="4" ySplit="6" topLeftCell="E7" activePane="bottomRight" state="frozen"/>
      <selection pane="topRight" activeCell="G1" sqref="G1"/>
      <selection pane="bottomLeft" activeCell="A7" sqref="A7"/>
      <selection pane="bottomRight" activeCell="Q6" sqref="Q6"/>
    </sheetView>
  </sheetViews>
  <sheetFormatPr defaultRowHeight="15"/>
  <cols>
    <col min="1" max="1" width="13.7109375" customWidth="1"/>
    <col min="2" max="2" width="8.42578125" customWidth="1"/>
    <col min="3" max="3" width="6.7109375" customWidth="1"/>
    <col min="4" max="4" width="8.28515625" customWidth="1"/>
    <col min="5"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897</v>
      </c>
      <c r="F4" s="47"/>
      <c r="G4" s="47"/>
      <c r="H4" s="47"/>
      <c r="I4" s="47"/>
      <c r="J4" s="47"/>
      <c r="K4" s="47"/>
      <c r="L4" s="47"/>
      <c r="M4" s="47"/>
      <c r="N4" s="47"/>
      <c r="O4" s="47"/>
      <c r="P4" s="47"/>
      <c r="Q4" s="47"/>
      <c r="R4" s="47"/>
      <c r="S4" s="47"/>
      <c r="T4" s="47"/>
      <c r="U4" s="47"/>
    </row>
    <row r="5" spans="1:21" ht="25.5" customHeight="1">
      <c r="E5" s="49" t="s">
        <v>897</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898</v>
      </c>
      <c r="F6" s="21" t="s">
        <v>899</v>
      </c>
      <c r="G6" s="21" t="s">
        <v>900</v>
      </c>
      <c r="H6" s="21" t="s">
        <v>901</v>
      </c>
      <c r="I6" s="21" t="s">
        <v>902</v>
      </c>
    </row>
    <row r="7" spans="1:21">
      <c r="A7" s="15" t="s">
        <v>76</v>
      </c>
      <c r="B7" s="16">
        <v>496</v>
      </c>
      <c r="C7" s="16">
        <v>62</v>
      </c>
      <c r="D7" s="17">
        <v>0.125</v>
      </c>
      <c r="E7" s="16">
        <v>43</v>
      </c>
      <c r="F7" s="16">
        <v>49</v>
      </c>
      <c r="G7" s="16">
        <v>43</v>
      </c>
      <c r="H7" s="16">
        <v>11</v>
      </c>
      <c r="I7" s="16">
        <v>21</v>
      </c>
    </row>
    <row r="8" spans="1:21" s="22" customFormat="1" ht="34.5" customHeight="1">
      <c r="A8" s="25" t="s">
        <v>144</v>
      </c>
      <c r="B8" s="23">
        <f>SUM(B7:B7)</f>
        <v>496</v>
      </c>
      <c r="C8" s="23">
        <f>SUM(C7:C7)</f>
        <v>62</v>
      </c>
      <c r="D8" s="24">
        <f>C8/B8</f>
        <v>0.125</v>
      </c>
      <c r="E8" s="23">
        <f>SUM(E7:E7)</f>
        <v>43</v>
      </c>
      <c r="F8" s="23">
        <f>SUM(F7:F7)</f>
        <v>49</v>
      </c>
      <c r="G8" s="23">
        <f>SUM(G7:G7)</f>
        <v>43</v>
      </c>
      <c r="H8" s="23">
        <f>SUM(H7:H7)</f>
        <v>11</v>
      </c>
      <c r="I8" s="23">
        <f>SUM(I7:I7)</f>
        <v>21</v>
      </c>
    </row>
    <row r="9" spans="1:21" s="14" customFormat="1">
      <c r="A9" s="18" t="s">
        <v>78</v>
      </c>
      <c r="B9" s="19">
        <v>516</v>
      </c>
      <c r="C9" s="19">
        <v>155</v>
      </c>
      <c r="D9" s="20">
        <v>0.3004</v>
      </c>
      <c r="E9" s="19">
        <v>98</v>
      </c>
      <c r="F9" s="19">
        <v>97</v>
      </c>
      <c r="G9" s="19">
        <v>94</v>
      </c>
      <c r="H9" s="19">
        <v>35</v>
      </c>
      <c r="I9" s="19">
        <v>66</v>
      </c>
    </row>
    <row r="10" spans="1:21" s="14" customFormat="1">
      <c r="A10" s="18" t="s">
        <v>79</v>
      </c>
      <c r="B10" s="19">
        <v>616</v>
      </c>
      <c r="C10" s="19">
        <v>137</v>
      </c>
      <c r="D10" s="20">
        <v>0.22239999999999999</v>
      </c>
      <c r="E10" s="19">
        <v>100</v>
      </c>
      <c r="F10" s="19">
        <v>105</v>
      </c>
      <c r="G10" s="19">
        <v>90</v>
      </c>
      <c r="H10" s="19">
        <v>15</v>
      </c>
      <c r="I10" s="19">
        <v>34</v>
      </c>
    </row>
    <row r="11" spans="1:21" s="14" customFormat="1">
      <c r="A11" s="18" t="s">
        <v>80</v>
      </c>
      <c r="B11" s="19">
        <v>596</v>
      </c>
      <c r="C11" s="19">
        <v>85</v>
      </c>
      <c r="D11" s="20">
        <v>0.1426</v>
      </c>
      <c r="E11" s="19">
        <v>63</v>
      </c>
      <c r="F11" s="19">
        <v>68</v>
      </c>
      <c r="G11" s="19">
        <v>68</v>
      </c>
      <c r="H11" s="19">
        <v>13</v>
      </c>
      <c r="I11" s="19">
        <v>19</v>
      </c>
    </row>
    <row r="12" spans="1:21" s="14" customFormat="1">
      <c r="A12" s="18" t="s">
        <v>81</v>
      </c>
      <c r="B12" s="19">
        <v>776</v>
      </c>
      <c r="C12" s="19">
        <v>151</v>
      </c>
      <c r="D12" s="20">
        <v>0.1946</v>
      </c>
      <c r="E12" s="19">
        <v>120</v>
      </c>
      <c r="F12" s="19">
        <v>117</v>
      </c>
      <c r="G12" s="19">
        <v>108</v>
      </c>
      <c r="H12" s="19">
        <v>28</v>
      </c>
      <c r="I12" s="19">
        <v>32</v>
      </c>
    </row>
    <row r="13" spans="1:21" s="14" customFormat="1">
      <c r="A13" s="18" t="s">
        <v>82</v>
      </c>
      <c r="B13" s="19">
        <v>689</v>
      </c>
      <c r="C13" s="19">
        <v>119</v>
      </c>
      <c r="D13" s="20">
        <v>0.17269999999999999</v>
      </c>
      <c r="E13" s="19">
        <v>81</v>
      </c>
      <c r="F13" s="19">
        <v>85</v>
      </c>
      <c r="G13" s="19">
        <v>79</v>
      </c>
      <c r="H13" s="19">
        <v>25</v>
      </c>
      <c r="I13" s="19">
        <v>38</v>
      </c>
    </row>
    <row r="14" spans="1:21" s="14" customFormat="1">
      <c r="A14" s="18" t="s">
        <v>83</v>
      </c>
      <c r="B14" s="19">
        <v>873</v>
      </c>
      <c r="C14" s="19">
        <v>76</v>
      </c>
      <c r="D14" s="20">
        <v>8.7099999999999997E-2</v>
      </c>
      <c r="E14" s="19">
        <v>55</v>
      </c>
      <c r="F14" s="19">
        <v>53</v>
      </c>
      <c r="G14" s="19">
        <v>51</v>
      </c>
      <c r="H14" s="19">
        <v>15</v>
      </c>
      <c r="I14" s="19">
        <v>23</v>
      </c>
    </row>
    <row r="15" spans="1:21" s="14" customFormat="1">
      <c r="A15" s="18" t="s">
        <v>84</v>
      </c>
      <c r="B15" s="19">
        <v>835</v>
      </c>
      <c r="C15" s="19">
        <v>204</v>
      </c>
      <c r="D15" s="20">
        <v>0.24429999999999999</v>
      </c>
      <c r="E15" s="19">
        <v>123</v>
      </c>
      <c r="F15" s="19">
        <v>122</v>
      </c>
      <c r="G15" s="19">
        <v>126</v>
      </c>
      <c r="H15" s="19">
        <v>68</v>
      </c>
      <c r="I15" s="19">
        <v>85</v>
      </c>
    </row>
    <row r="16" spans="1:21" s="14" customFormat="1">
      <c r="A16" s="18" t="s">
        <v>85</v>
      </c>
      <c r="B16" s="19">
        <v>903</v>
      </c>
      <c r="C16" s="19">
        <v>170</v>
      </c>
      <c r="D16" s="20">
        <v>0.1883</v>
      </c>
      <c r="E16" s="19">
        <v>111</v>
      </c>
      <c r="F16" s="19">
        <v>93</v>
      </c>
      <c r="G16" s="19">
        <v>105</v>
      </c>
      <c r="H16" s="19">
        <v>47</v>
      </c>
      <c r="I16" s="19">
        <v>65</v>
      </c>
    </row>
    <row r="17" spans="1:9" s="14" customFormat="1">
      <c r="A17" s="18" t="s">
        <v>86</v>
      </c>
      <c r="B17" s="19">
        <v>989</v>
      </c>
      <c r="C17" s="19">
        <v>74</v>
      </c>
      <c r="D17" s="20">
        <v>7.4800000000000005E-2</v>
      </c>
      <c r="E17" s="19">
        <v>47</v>
      </c>
      <c r="F17" s="19">
        <v>44</v>
      </c>
      <c r="G17" s="19">
        <v>38</v>
      </c>
      <c r="H17" s="19">
        <v>25</v>
      </c>
      <c r="I17" s="19">
        <v>20</v>
      </c>
    </row>
    <row r="18" spans="1:9" s="14" customFormat="1">
      <c r="A18" s="18" t="s">
        <v>87</v>
      </c>
      <c r="B18" s="19">
        <v>1021</v>
      </c>
      <c r="C18" s="19">
        <v>191</v>
      </c>
      <c r="D18" s="20">
        <v>0.18709999999999999</v>
      </c>
      <c r="E18" s="19">
        <v>130</v>
      </c>
      <c r="F18" s="19">
        <v>129</v>
      </c>
      <c r="G18" s="19">
        <v>133</v>
      </c>
      <c r="H18" s="19">
        <v>41</v>
      </c>
      <c r="I18" s="19">
        <v>58</v>
      </c>
    </row>
    <row r="19" spans="1:9" s="14" customFormat="1">
      <c r="A19" s="18" t="s">
        <v>88</v>
      </c>
      <c r="B19" s="19">
        <v>852</v>
      </c>
      <c r="C19" s="19">
        <v>92</v>
      </c>
      <c r="D19" s="20">
        <v>0.108</v>
      </c>
      <c r="E19" s="19">
        <v>65</v>
      </c>
      <c r="F19" s="19">
        <v>57</v>
      </c>
      <c r="G19" s="19">
        <v>60</v>
      </c>
      <c r="H19" s="19">
        <v>20</v>
      </c>
      <c r="I19" s="19">
        <v>24</v>
      </c>
    </row>
    <row r="20" spans="1:9" s="14" customFormat="1">
      <c r="A20" s="18" t="s">
        <v>89</v>
      </c>
      <c r="B20" s="19">
        <v>436</v>
      </c>
      <c r="C20" s="19">
        <v>54</v>
      </c>
      <c r="D20" s="20">
        <v>0.1239</v>
      </c>
      <c r="E20" s="19">
        <v>31</v>
      </c>
      <c r="F20" s="19">
        <v>35</v>
      </c>
      <c r="G20" s="19">
        <v>31</v>
      </c>
      <c r="H20" s="19">
        <v>13</v>
      </c>
      <c r="I20" s="19">
        <v>10</v>
      </c>
    </row>
    <row r="21" spans="1:9" s="14" customFormat="1">
      <c r="A21" s="18" t="s">
        <v>90</v>
      </c>
      <c r="B21" s="19">
        <v>911</v>
      </c>
      <c r="C21" s="19">
        <v>137</v>
      </c>
      <c r="D21" s="20">
        <v>0.15040000000000001</v>
      </c>
      <c r="E21" s="19">
        <v>91</v>
      </c>
      <c r="F21" s="19">
        <v>90</v>
      </c>
      <c r="G21" s="19">
        <v>81</v>
      </c>
      <c r="H21" s="19">
        <v>32</v>
      </c>
      <c r="I21" s="19">
        <v>51</v>
      </c>
    </row>
    <row r="22" spans="1:9" s="14" customFormat="1">
      <c r="A22" s="18" t="s">
        <v>91</v>
      </c>
      <c r="B22" s="19">
        <v>1310</v>
      </c>
      <c r="C22" s="19">
        <v>138</v>
      </c>
      <c r="D22" s="20">
        <v>0.1053</v>
      </c>
      <c r="E22" s="19">
        <v>95</v>
      </c>
      <c r="F22" s="19">
        <v>85</v>
      </c>
      <c r="G22" s="19">
        <v>81</v>
      </c>
      <c r="H22" s="19">
        <v>25</v>
      </c>
      <c r="I22" s="19">
        <v>46</v>
      </c>
    </row>
    <row r="23" spans="1:9" s="14" customFormat="1">
      <c r="A23" s="18" t="s">
        <v>92</v>
      </c>
      <c r="B23" s="19">
        <v>793</v>
      </c>
      <c r="C23" s="19">
        <v>139</v>
      </c>
      <c r="D23" s="20">
        <v>0.17530000000000001</v>
      </c>
      <c r="E23" s="19">
        <v>97</v>
      </c>
      <c r="F23" s="19">
        <v>89</v>
      </c>
      <c r="G23" s="19">
        <v>92</v>
      </c>
      <c r="H23" s="19">
        <v>27</v>
      </c>
      <c r="I23" s="19">
        <v>42</v>
      </c>
    </row>
    <row r="24" spans="1:9" s="14" customFormat="1">
      <c r="A24" s="18" t="s">
        <v>93</v>
      </c>
      <c r="B24" s="19">
        <v>270</v>
      </c>
      <c r="C24" s="19">
        <v>58</v>
      </c>
      <c r="D24" s="20">
        <v>0.21479999999999999</v>
      </c>
      <c r="E24" s="19">
        <v>30</v>
      </c>
      <c r="F24" s="19">
        <v>25</v>
      </c>
      <c r="G24" s="19">
        <v>30</v>
      </c>
      <c r="H24" s="19">
        <v>24</v>
      </c>
      <c r="I24" s="19">
        <v>30</v>
      </c>
    </row>
    <row r="25" spans="1:9" s="14" customFormat="1">
      <c r="A25" s="18" t="s">
        <v>94</v>
      </c>
      <c r="B25" s="19">
        <v>1113</v>
      </c>
      <c r="C25" s="19">
        <v>127</v>
      </c>
      <c r="D25" s="20">
        <v>0.11409999999999999</v>
      </c>
      <c r="E25" s="19">
        <v>81</v>
      </c>
      <c r="F25" s="19">
        <v>81</v>
      </c>
      <c r="G25" s="19">
        <v>80</v>
      </c>
      <c r="H25" s="19">
        <v>25</v>
      </c>
      <c r="I25" s="19">
        <v>32</v>
      </c>
    </row>
    <row r="26" spans="1:9" s="14" customFormat="1">
      <c r="A26" s="18" t="s">
        <v>95</v>
      </c>
      <c r="B26" s="19">
        <v>1076</v>
      </c>
      <c r="C26" s="19">
        <v>56</v>
      </c>
      <c r="D26" s="20">
        <v>5.1999999999999998E-2</v>
      </c>
      <c r="E26" s="19">
        <v>37</v>
      </c>
      <c r="F26" s="19">
        <v>37</v>
      </c>
      <c r="G26" s="19">
        <v>33</v>
      </c>
      <c r="H26" s="19">
        <v>12</v>
      </c>
      <c r="I26" s="19">
        <v>10</v>
      </c>
    </row>
    <row r="27" spans="1:9" s="14" customFormat="1">
      <c r="A27" s="18" t="s">
        <v>96</v>
      </c>
      <c r="B27" s="19">
        <v>846</v>
      </c>
      <c r="C27" s="19">
        <v>56</v>
      </c>
      <c r="D27" s="20">
        <v>6.6199999999999995E-2</v>
      </c>
      <c r="E27" s="19">
        <v>35</v>
      </c>
      <c r="F27" s="19">
        <v>42</v>
      </c>
      <c r="G27" s="19">
        <v>38</v>
      </c>
      <c r="H27" s="19">
        <v>9</v>
      </c>
      <c r="I27" s="19">
        <v>14</v>
      </c>
    </row>
    <row r="28" spans="1:9" s="14" customFormat="1">
      <c r="A28" s="18" t="s">
        <v>97</v>
      </c>
      <c r="B28" s="19">
        <v>652</v>
      </c>
      <c r="C28" s="19">
        <v>63</v>
      </c>
      <c r="D28" s="20">
        <v>9.6600000000000005E-2</v>
      </c>
      <c r="E28" s="19">
        <v>40</v>
      </c>
      <c r="F28" s="19">
        <v>44</v>
      </c>
      <c r="G28" s="19">
        <v>45</v>
      </c>
      <c r="H28" s="19">
        <v>12</v>
      </c>
      <c r="I28" s="19">
        <v>16</v>
      </c>
    </row>
    <row r="29" spans="1:9" s="14" customFormat="1">
      <c r="A29" s="18" t="s">
        <v>260</v>
      </c>
      <c r="B29" s="19">
        <v>737</v>
      </c>
      <c r="C29" s="19">
        <v>144</v>
      </c>
      <c r="D29" s="20">
        <v>0.19539999999999999</v>
      </c>
      <c r="E29" s="19">
        <v>88</v>
      </c>
      <c r="F29" s="19">
        <v>81</v>
      </c>
      <c r="G29" s="19">
        <v>91</v>
      </c>
      <c r="H29" s="19">
        <v>38</v>
      </c>
      <c r="I29" s="19">
        <v>58</v>
      </c>
    </row>
    <row r="30" spans="1:9" s="14" customFormat="1">
      <c r="A30" s="18" t="s">
        <v>98</v>
      </c>
      <c r="B30" s="19">
        <v>714</v>
      </c>
      <c r="C30" s="19">
        <v>50</v>
      </c>
      <c r="D30" s="20">
        <v>7.0000000000000007E-2</v>
      </c>
      <c r="E30" s="19">
        <v>31</v>
      </c>
      <c r="F30" s="19">
        <v>29</v>
      </c>
      <c r="G30" s="19">
        <v>26</v>
      </c>
      <c r="H30" s="19">
        <v>12</v>
      </c>
      <c r="I30" s="19">
        <v>15</v>
      </c>
    </row>
    <row r="31" spans="1:9" s="14" customFormat="1">
      <c r="A31" s="18" t="s">
        <v>99</v>
      </c>
      <c r="B31" s="19">
        <v>712</v>
      </c>
      <c r="C31" s="19">
        <v>84</v>
      </c>
      <c r="D31" s="20">
        <v>0.11799999999999999</v>
      </c>
      <c r="E31" s="19">
        <v>57</v>
      </c>
      <c r="F31" s="19">
        <v>56</v>
      </c>
      <c r="G31" s="19">
        <v>59</v>
      </c>
      <c r="H31" s="19">
        <v>17</v>
      </c>
      <c r="I31" s="19">
        <v>26</v>
      </c>
    </row>
    <row r="32" spans="1:9" s="14" customFormat="1">
      <c r="A32" s="18" t="s">
        <v>100</v>
      </c>
      <c r="B32" s="19">
        <v>662</v>
      </c>
      <c r="C32" s="19">
        <v>133</v>
      </c>
      <c r="D32" s="20">
        <v>0.2009</v>
      </c>
      <c r="E32" s="19">
        <v>75</v>
      </c>
      <c r="F32" s="19">
        <v>74</v>
      </c>
      <c r="G32" s="19">
        <v>71</v>
      </c>
      <c r="H32" s="19">
        <v>40</v>
      </c>
      <c r="I32" s="19">
        <v>56</v>
      </c>
    </row>
    <row r="33" spans="1:9" s="14" customFormat="1">
      <c r="A33" s="18" t="s">
        <v>101</v>
      </c>
      <c r="B33" s="19">
        <v>1066</v>
      </c>
      <c r="C33" s="19">
        <v>180</v>
      </c>
      <c r="D33" s="20">
        <v>0.16889999999999999</v>
      </c>
      <c r="E33" s="19">
        <v>125</v>
      </c>
      <c r="F33" s="19">
        <v>121</v>
      </c>
      <c r="G33" s="19">
        <v>115</v>
      </c>
      <c r="H33" s="19">
        <v>46</v>
      </c>
      <c r="I33" s="19">
        <v>53</v>
      </c>
    </row>
    <row r="34" spans="1:9" s="14" customFormat="1">
      <c r="A34" s="18" t="s">
        <v>102</v>
      </c>
      <c r="B34" s="19">
        <v>605</v>
      </c>
      <c r="C34" s="19">
        <v>66</v>
      </c>
      <c r="D34" s="20">
        <v>0.1091</v>
      </c>
      <c r="E34" s="19">
        <v>42</v>
      </c>
      <c r="F34" s="19">
        <v>39</v>
      </c>
      <c r="G34" s="19">
        <v>44</v>
      </c>
      <c r="H34" s="19">
        <v>14</v>
      </c>
      <c r="I34" s="19">
        <v>18</v>
      </c>
    </row>
    <row r="35" spans="1:9" s="14" customFormat="1">
      <c r="A35" s="18" t="s">
        <v>103</v>
      </c>
      <c r="B35" s="19">
        <v>663</v>
      </c>
      <c r="C35" s="19">
        <v>142</v>
      </c>
      <c r="D35" s="20">
        <v>0.2142</v>
      </c>
      <c r="E35" s="19">
        <v>104</v>
      </c>
      <c r="F35" s="19">
        <v>102</v>
      </c>
      <c r="G35" s="19">
        <v>94</v>
      </c>
      <c r="H35" s="19">
        <v>31</v>
      </c>
      <c r="I35" s="19">
        <v>39</v>
      </c>
    </row>
    <row r="36" spans="1:9" s="14" customFormat="1">
      <c r="A36" s="18" t="s">
        <v>104</v>
      </c>
      <c r="B36" s="19">
        <v>709</v>
      </c>
      <c r="C36" s="19">
        <v>89</v>
      </c>
      <c r="D36" s="20">
        <v>0.1255</v>
      </c>
      <c r="E36" s="19">
        <v>63</v>
      </c>
      <c r="F36" s="19">
        <v>56</v>
      </c>
      <c r="G36" s="19">
        <v>58</v>
      </c>
      <c r="H36" s="19">
        <v>13</v>
      </c>
      <c r="I36" s="19">
        <v>30</v>
      </c>
    </row>
    <row r="37" spans="1:9" s="14" customFormat="1">
      <c r="A37" s="18" t="s">
        <v>105</v>
      </c>
      <c r="B37" s="19">
        <v>533</v>
      </c>
      <c r="C37" s="19">
        <v>75</v>
      </c>
      <c r="D37" s="20">
        <v>0.14069999999999999</v>
      </c>
      <c r="E37" s="19">
        <v>50</v>
      </c>
      <c r="F37" s="19">
        <v>51</v>
      </c>
      <c r="G37" s="19">
        <v>52</v>
      </c>
      <c r="H37" s="19">
        <v>15</v>
      </c>
      <c r="I37" s="19">
        <v>24</v>
      </c>
    </row>
    <row r="38" spans="1:9" s="14" customFormat="1">
      <c r="A38" s="18" t="s">
        <v>106</v>
      </c>
      <c r="B38" s="19">
        <v>660</v>
      </c>
      <c r="C38" s="19">
        <v>98</v>
      </c>
      <c r="D38" s="20">
        <v>0.14849999999999999</v>
      </c>
      <c r="E38" s="19">
        <v>33</v>
      </c>
      <c r="F38" s="19">
        <v>28</v>
      </c>
      <c r="G38" s="19">
        <v>32</v>
      </c>
      <c r="H38" s="19">
        <v>67</v>
      </c>
      <c r="I38" s="19">
        <v>71</v>
      </c>
    </row>
    <row r="39" spans="1:9" s="14" customFormat="1">
      <c r="A39" s="18" t="s">
        <v>107</v>
      </c>
      <c r="B39" s="19">
        <v>522</v>
      </c>
      <c r="C39" s="19">
        <v>96</v>
      </c>
      <c r="D39" s="20">
        <v>0.18390000000000001</v>
      </c>
      <c r="E39" s="19">
        <v>67</v>
      </c>
      <c r="F39" s="19">
        <v>61</v>
      </c>
      <c r="G39" s="19">
        <v>65</v>
      </c>
      <c r="H39" s="19">
        <v>26</v>
      </c>
      <c r="I39" s="19">
        <v>28</v>
      </c>
    </row>
    <row r="40" spans="1:9" s="14" customFormat="1">
      <c r="A40" s="18" t="s">
        <v>108</v>
      </c>
      <c r="B40" s="19">
        <v>554</v>
      </c>
      <c r="C40" s="19">
        <v>59</v>
      </c>
      <c r="D40" s="20">
        <v>0.1065</v>
      </c>
      <c r="E40" s="19">
        <v>44</v>
      </c>
      <c r="F40" s="19">
        <v>47</v>
      </c>
      <c r="G40" s="19">
        <v>48</v>
      </c>
      <c r="H40" s="19">
        <v>8</v>
      </c>
      <c r="I40" s="19">
        <v>11</v>
      </c>
    </row>
    <row r="41" spans="1:9" s="14" customFormat="1">
      <c r="A41" s="18" t="s">
        <v>109</v>
      </c>
      <c r="B41" s="19">
        <v>490</v>
      </c>
      <c r="C41" s="19">
        <v>36</v>
      </c>
      <c r="D41" s="20">
        <v>7.3499999999999996E-2</v>
      </c>
      <c r="E41" s="19">
        <v>20</v>
      </c>
      <c r="F41" s="19">
        <v>22</v>
      </c>
      <c r="G41" s="19">
        <v>20</v>
      </c>
      <c r="H41" s="19">
        <v>7</v>
      </c>
      <c r="I41" s="19">
        <v>7</v>
      </c>
    </row>
    <row r="42" spans="1:9" s="14" customFormat="1">
      <c r="A42" s="18" t="s">
        <v>110</v>
      </c>
      <c r="B42" s="19">
        <v>543</v>
      </c>
      <c r="C42" s="19">
        <v>69</v>
      </c>
      <c r="D42" s="20">
        <v>0.12709999999999999</v>
      </c>
      <c r="E42" s="19">
        <v>49</v>
      </c>
      <c r="F42" s="19">
        <v>41</v>
      </c>
      <c r="G42" s="19">
        <v>52</v>
      </c>
      <c r="H42" s="19">
        <v>15</v>
      </c>
      <c r="I42" s="19">
        <v>22</v>
      </c>
    </row>
    <row r="43" spans="1:9" s="14" customFormat="1">
      <c r="A43" s="18" t="s">
        <v>111</v>
      </c>
      <c r="B43" s="19">
        <v>599</v>
      </c>
      <c r="C43" s="19">
        <v>96</v>
      </c>
      <c r="D43" s="20">
        <v>0.1603</v>
      </c>
      <c r="E43" s="19">
        <v>67</v>
      </c>
      <c r="F43" s="19">
        <v>69</v>
      </c>
      <c r="G43" s="19">
        <v>67</v>
      </c>
      <c r="H43" s="19">
        <v>10</v>
      </c>
      <c r="I43" s="19">
        <v>26</v>
      </c>
    </row>
    <row r="44" spans="1:9" s="14" customFormat="1">
      <c r="A44" s="18" t="s">
        <v>473</v>
      </c>
      <c r="B44" s="19">
        <v>1227</v>
      </c>
      <c r="C44" s="19">
        <v>175</v>
      </c>
      <c r="D44" s="20">
        <v>0.1426</v>
      </c>
      <c r="E44" s="19">
        <v>115</v>
      </c>
      <c r="F44" s="19">
        <v>106</v>
      </c>
      <c r="G44" s="19">
        <v>99</v>
      </c>
      <c r="H44" s="19">
        <v>37</v>
      </c>
      <c r="I44" s="19">
        <v>62</v>
      </c>
    </row>
    <row r="45" spans="1:9" s="14" customFormat="1">
      <c r="A45" s="18" t="s">
        <v>112</v>
      </c>
      <c r="B45" s="19">
        <v>881</v>
      </c>
      <c r="C45" s="19">
        <v>104</v>
      </c>
      <c r="D45" s="20">
        <v>0.11799999999999999</v>
      </c>
      <c r="E45" s="19">
        <v>74</v>
      </c>
      <c r="F45" s="19">
        <v>76</v>
      </c>
      <c r="G45" s="19">
        <v>74</v>
      </c>
      <c r="H45" s="19">
        <v>18</v>
      </c>
      <c r="I45" s="19">
        <v>21</v>
      </c>
    </row>
    <row r="46" spans="1:9" s="14" customFormat="1">
      <c r="A46" s="18" t="s">
        <v>474</v>
      </c>
      <c r="B46" s="19">
        <v>904</v>
      </c>
      <c r="C46" s="19">
        <v>188</v>
      </c>
      <c r="D46" s="20">
        <v>0.20799999999999999</v>
      </c>
      <c r="E46" s="19">
        <v>119</v>
      </c>
      <c r="F46" s="19">
        <v>102</v>
      </c>
      <c r="G46" s="19">
        <v>110</v>
      </c>
      <c r="H46" s="19">
        <v>42</v>
      </c>
      <c r="I46" s="19">
        <v>66</v>
      </c>
    </row>
    <row r="47" spans="1:9" s="14" customFormat="1">
      <c r="A47" s="18" t="s">
        <v>475</v>
      </c>
      <c r="B47" s="19">
        <v>878</v>
      </c>
      <c r="C47" s="19">
        <v>152</v>
      </c>
      <c r="D47" s="20">
        <v>0.1731</v>
      </c>
      <c r="E47" s="19">
        <v>90</v>
      </c>
      <c r="F47" s="19">
        <v>80</v>
      </c>
      <c r="G47" s="19">
        <v>81</v>
      </c>
      <c r="H47" s="19">
        <v>42</v>
      </c>
      <c r="I47" s="19">
        <v>66</v>
      </c>
    </row>
    <row r="48" spans="1:9" s="14" customFormat="1">
      <c r="A48" s="18" t="s">
        <v>113</v>
      </c>
      <c r="B48" s="19">
        <v>546</v>
      </c>
      <c r="C48" s="19">
        <v>109</v>
      </c>
      <c r="D48" s="20">
        <v>0.1996</v>
      </c>
      <c r="E48" s="19">
        <v>74</v>
      </c>
      <c r="F48" s="19">
        <v>73</v>
      </c>
      <c r="G48" s="19">
        <v>69</v>
      </c>
      <c r="H48" s="19">
        <v>21</v>
      </c>
      <c r="I48" s="19">
        <v>30</v>
      </c>
    </row>
    <row r="49" spans="1:9" s="14" customFormat="1">
      <c r="A49" s="18" t="s">
        <v>114</v>
      </c>
      <c r="B49" s="19">
        <v>752</v>
      </c>
      <c r="C49" s="19">
        <v>159</v>
      </c>
      <c r="D49" s="20">
        <v>0.2114</v>
      </c>
      <c r="E49" s="19">
        <v>114</v>
      </c>
      <c r="F49" s="19">
        <v>107</v>
      </c>
      <c r="G49" s="19">
        <v>111</v>
      </c>
      <c r="H49" s="19">
        <v>26</v>
      </c>
      <c r="I49" s="19">
        <v>43</v>
      </c>
    </row>
    <row r="50" spans="1:9" s="14" customFormat="1">
      <c r="A50" s="18" t="s">
        <v>115</v>
      </c>
      <c r="B50" s="19">
        <v>732</v>
      </c>
      <c r="C50" s="19">
        <v>82</v>
      </c>
      <c r="D50" s="20">
        <v>0.112</v>
      </c>
      <c r="E50" s="19">
        <v>55</v>
      </c>
      <c r="F50" s="19">
        <v>53</v>
      </c>
      <c r="G50" s="19">
        <v>62</v>
      </c>
      <c r="H50" s="19">
        <v>18</v>
      </c>
      <c r="I50" s="19">
        <v>32</v>
      </c>
    </row>
    <row r="51" spans="1:9" s="14" customFormat="1">
      <c r="A51" s="18" t="s">
        <v>116</v>
      </c>
      <c r="B51" s="19">
        <v>943</v>
      </c>
      <c r="C51" s="19">
        <v>122</v>
      </c>
      <c r="D51" s="20">
        <v>0.12939999999999999</v>
      </c>
      <c r="E51" s="19">
        <v>82</v>
      </c>
      <c r="F51" s="19">
        <v>79</v>
      </c>
      <c r="G51" s="19">
        <v>77</v>
      </c>
      <c r="H51" s="19">
        <v>21</v>
      </c>
      <c r="I51" s="19">
        <v>33</v>
      </c>
    </row>
    <row r="52" spans="1:9" s="14" customFormat="1">
      <c r="A52" s="18" t="s">
        <v>117</v>
      </c>
      <c r="B52" s="19">
        <v>851</v>
      </c>
      <c r="C52" s="19">
        <v>136</v>
      </c>
      <c r="D52" s="20">
        <v>0.1598</v>
      </c>
      <c r="E52" s="19">
        <v>93</v>
      </c>
      <c r="F52" s="19">
        <v>86</v>
      </c>
      <c r="G52" s="19">
        <v>88</v>
      </c>
      <c r="H52" s="19">
        <v>23</v>
      </c>
      <c r="I52" s="19">
        <v>49</v>
      </c>
    </row>
    <row r="53" spans="1:9" s="14" customFormat="1">
      <c r="A53" s="18" t="s">
        <v>118</v>
      </c>
      <c r="B53" s="19">
        <v>440</v>
      </c>
      <c r="C53" s="19">
        <v>70</v>
      </c>
      <c r="D53" s="20">
        <v>0.15909999999999999</v>
      </c>
      <c r="E53" s="19">
        <v>49</v>
      </c>
      <c r="F53" s="19">
        <v>50</v>
      </c>
      <c r="G53" s="19">
        <v>46</v>
      </c>
      <c r="H53" s="19">
        <v>13</v>
      </c>
      <c r="I53" s="19">
        <v>19</v>
      </c>
    </row>
    <row r="54" spans="1:9" s="14" customFormat="1">
      <c r="A54" s="18" t="s">
        <v>119</v>
      </c>
      <c r="B54" s="19">
        <v>516</v>
      </c>
      <c r="C54" s="19">
        <v>102</v>
      </c>
      <c r="D54" s="20">
        <v>0.19769999999999999</v>
      </c>
      <c r="E54" s="19">
        <v>69</v>
      </c>
      <c r="F54" s="19">
        <v>61</v>
      </c>
      <c r="G54" s="19">
        <v>73</v>
      </c>
      <c r="H54" s="19">
        <v>27</v>
      </c>
      <c r="I54" s="19">
        <v>39</v>
      </c>
    </row>
    <row r="55" spans="1:9" s="14" customFormat="1">
      <c r="A55" s="18" t="s">
        <v>121</v>
      </c>
      <c r="B55" s="19">
        <v>1199</v>
      </c>
      <c r="C55" s="19">
        <v>230</v>
      </c>
      <c r="D55" s="20">
        <v>0.1918</v>
      </c>
      <c r="E55" s="19">
        <v>148</v>
      </c>
      <c r="F55" s="19">
        <v>146</v>
      </c>
      <c r="G55" s="19">
        <v>152</v>
      </c>
      <c r="H55" s="19">
        <v>57</v>
      </c>
      <c r="I55" s="19">
        <v>88</v>
      </c>
    </row>
    <row r="56" spans="1:9" s="14" customFormat="1">
      <c r="A56" s="18" t="s">
        <v>122</v>
      </c>
      <c r="B56" s="19">
        <v>1313</v>
      </c>
      <c r="C56" s="19">
        <v>192</v>
      </c>
      <c r="D56" s="20">
        <v>0.1462</v>
      </c>
      <c r="E56" s="19">
        <v>122</v>
      </c>
      <c r="F56" s="19">
        <v>109</v>
      </c>
      <c r="G56" s="19">
        <v>115</v>
      </c>
      <c r="H56" s="19">
        <v>48</v>
      </c>
      <c r="I56" s="19">
        <v>79</v>
      </c>
    </row>
    <row r="57" spans="1:9" s="14" customFormat="1">
      <c r="A57" s="18" t="s">
        <v>123</v>
      </c>
      <c r="B57" s="19">
        <v>500</v>
      </c>
      <c r="C57" s="19">
        <v>99</v>
      </c>
      <c r="D57" s="20">
        <v>0.19800000000000001</v>
      </c>
      <c r="E57" s="19">
        <v>64</v>
      </c>
      <c r="F57" s="19">
        <v>71</v>
      </c>
      <c r="G57" s="19">
        <v>63</v>
      </c>
      <c r="H57" s="19">
        <v>20</v>
      </c>
      <c r="I57" s="19">
        <v>28</v>
      </c>
    </row>
    <row r="58" spans="1:9" s="14" customFormat="1">
      <c r="A58" s="18" t="s">
        <v>124</v>
      </c>
      <c r="B58" s="19">
        <v>524</v>
      </c>
      <c r="C58" s="19">
        <v>124</v>
      </c>
      <c r="D58" s="20">
        <v>0.2366</v>
      </c>
      <c r="E58" s="19">
        <v>85</v>
      </c>
      <c r="F58" s="19">
        <v>75</v>
      </c>
      <c r="G58" s="19">
        <v>79</v>
      </c>
      <c r="H58" s="19">
        <v>26</v>
      </c>
      <c r="I58" s="19">
        <v>45</v>
      </c>
    </row>
    <row r="59" spans="1:9" s="14" customFormat="1">
      <c r="A59" s="18" t="s">
        <v>125</v>
      </c>
      <c r="B59" s="19">
        <v>1276</v>
      </c>
      <c r="C59" s="19">
        <v>127</v>
      </c>
      <c r="D59" s="20">
        <v>9.9500000000000005E-2</v>
      </c>
      <c r="E59" s="19">
        <v>86</v>
      </c>
      <c r="F59" s="19">
        <v>87</v>
      </c>
      <c r="G59" s="19">
        <v>79</v>
      </c>
      <c r="H59" s="19">
        <v>28</v>
      </c>
      <c r="I59" s="19">
        <v>39</v>
      </c>
    </row>
    <row r="60" spans="1:9" s="14" customFormat="1">
      <c r="A60" s="18" t="s">
        <v>126</v>
      </c>
      <c r="B60" s="19">
        <v>2199</v>
      </c>
      <c r="C60" s="19">
        <v>242</v>
      </c>
      <c r="D60" s="20">
        <v>0.1101</v>
      </c>
      <c r="E60" s="19">
        <v>189</v>
      </c>
      <c r="F60" s="19">
        <v>161</v>
      </c>
      <c r="G60" s="19">
        <v>175</v>
      </c>
      <c r="H60" s="19">
        <v>45</v>
      </c>
      <c r="I60" s="19">
        <v>64</v>
      </c>
    </row>
    <row r="61" spans="1:9" s="14" customFormat="1">
      <c r="A61" s="18" t="s">
        <v>127</v>
      </c>
      <c r="B61" s="19">
        <v>1004</v>
      </c>
      <c r="C61" s="19">
        <v>168</v>
      </c>
      <c r="D61" s="20">
        <v>0.1673</v>
      </c>
      <c r="E61" s="19">
        <v>127</v>
      </c>
      <c r="F61" s="19">
        <v>116</v>
      </c>
      <c r="G61" s="19">
        <v>118</v>
      </c>
      <c r="H61" s="19">
        <v>33</v>
      </c>
      <c r="I61" s="19">
        <v>52</v>
      </c>
    </row>
    <row r="62" spans="1:9" s="14" customFormat="1">
      <c r="A62" s="18" t="s">
        <v>476</v>
      </c>
      <c r="B62" s="19">
        <v>1377</v>
      </c>
      <c r="C62" s="19">
        <v>232</v>
      </c>
      <c r="D62" s="20">
        <v>0.16850000000000001</v>
      </c>
      <c r="E62" s="19">
        <v>137</v>
      </c>
      <c r="F62" s="19">
        <v>128</v>
      </c>
      <c r="G62" s="19">
        <v>129</v>
      </c>
      <c r="H62" s="19">
        <v>57</v>
      </c>
      <c r="I62" s="19">
        <v>85</v>
      </c>
    </row>
    <row r="63" spans="1:9" s="14" customFormat="1">
      <c r="A63" s="18" t="s">
        <v>477</v>
      </c>
      <c r="B63" s="19">
        <v>1253</v>
      </c>
      <c r="C63" s="19">
        <v>140</v>
      </c>
      <c r="D63" s="20">
        <v>0.11169999999999999</v>
      </c>
      <c r="E63" s="19">
        <v>100</v>
      </c>
      <c r="F63" s="19">
        <v>91</v>
      </c>
      <c r="G63" s="19">
        <v>99</v>
      </c>
      <c r="H63" s="19">
        <v>27</v>
      </c>
      <c r="I63" s="19">
        <v>40</v>
      </c>
    </row>
    <row r="64" spans="1:9" s="14" customFormat="1">
      <c r="A64" s="18" t="s">
        <v>128</v>
      </c>
      <c r="B64" s="19">
        <v>1298</v>
      </c>
      <c r="C64" s="19">
        <v>130</v>
      </c>
      <c r="D64" s="20">
        <v>0.1002</v>
      </c>
      <c r="E64" s="19">
        <v>87</v>
      </c>
      <c r="F64" s="19">
        <v>80</v>
      </c>
      <c r="G64" s="19">
        <v>81</v>
      </c>
      <c r="H64" s="19">
        <v>33</v>
      </c>
      <c r="I64" s="19">
        <v>46</v>
      </c>
    </row>
    <row r="65" spans="1:9" s="14" customFormat="1">
      <c r="A65" s="18" t="s">
        <v>129</v>
      </c>
      <c r="B65" s="19">
        <v>405</v>
      </c>
      <c r="C65" s="19">
        <v>36</v>
      </c>
      <c r="D65" s="20">
        <v>8.8900000000000007E-2</v>
      </c>
      <c r="E65" s="19">
        <v>29</v>
      </c>
      <c r="F65" s="19">
        <v>25</v>
      </c>
      <c r="G65" s="19">
        <v>25</v>
      </c>
      <c r="H65" s="19">
        <v>6</v>
      </c>
      <c r="I65" s="19">
        <v>12</v>
      </c>
    </row>
    <row r="66" spans="1:9" s="14" customFormat="1">
      <c r="A66" s="18" t="s">
        <v>130</v>
      </c>
      <c r="B66" s="19">
        <v>2466</v>
      </c>
      <c r="C66" s="19">
        <v>701</v>
      </c>
      <c r="D66" s="20">
        <v>0.2843</v>
      </c>
      <c r="E66" s="19">
        <v>458</v>
      </c>
      <c r="F66" s="19">
        <v>417</v>
      </c>
      <c r="G66" s="19">
        <v>452</v>
      </c>
      <c r="H66" s="19">
        <v>124</v>
      </c>
      <c r="I66" s="19">
        <v>227</v>
      </c>
    </row>
    <row r="67" spans="1:9" s="22" customFormat="1" ht="34.5" customHeight="1">
      <c r="A67" s="25" t="s">
        <v>145</v>
      </c>
      <c r="B67" s="23">
        <f>SUM(B9:B66)</f>
        <v>49326</v>
      </c>
      <c r="C67" s="23">
        <f>SUM(C9:C66)</f>
        <v>7519</v>
      </c>
      <c r="D67" s="24">
        <f>C67/B67</f>
        <v>0.15243482139236914</v>
      </c>
      <c r="E67" s="23">
        <f>SUM(E9:E66)</f>
        <v>5011</v>
      </c>
      <c r="F67" s="23">
        <f>SUM(F9:F66)</f>
        <v>4754</v>
      </c>
      <c r="G67" s="23">
        <f>SUM(G9:G66)</f>
        <v>4814</v>
      </c>
      <c r="H67" s="23">
        <f>SUM(H9:H66)</f>
        <v>1662</v>
      </c>
      <c r="I67" s="23">
        <f>SUM(I9:I66)</f>
        <v>2464</v>
      </c>
    </row>
    <row r="68" spans="1:9" s="14" customFormat="1">
      <c r="A68" s="18" t="s">
        <v>132</v>
      </c>
      <c r="B68" s="19">
        <v>810</v>
      </c>
      <c r="C68" s="19">
        <v>77</v>
      </c>
      <c r="D68" s="20">
        <v>9.5100000000000004E-2</v>
      </c>
      <c r="E68" s="19">
        <v>50</v>
      </c>
      <c r="F68" s="19">
        <v>42</v>
      </c>
      <c r="G68" s="19">
        <v>48</v>
      </c>
      <c r="H68" s="19">
        <v>17</v>
      </c>
      <c r="I68" s="19">
        <v>41</v>
      </c>
    </row>
    <row r="69" spans="1:9" s="22" customFormat="1" ht="34.5" customHeight="1">
      <c r="A69" s="25" t="s">
        <v>146</v>
      </c>
      <c r="B69" s="23">
        <f>SUM(B68:B68)</f>
        <v>810</v>
      </c>
      <c r="C69" s="23">
        <f>SUM(C68:C68)</f>
        <v>77</v>
      </c>
      <c r="D69" s="24">
        <f>C69/B69</f>
        <v>9.5061728395061731E-2</v>
      </c>
      <c r="E69" s="23">
        <f>SUM(E68:E68)</f>
        <v>50</v>
      </c>
      <c r="F69" s="23">
        <f>SUM(F68:F68)</f>
        <v>42</v>
      </c>
      <c r="G69" s="23">
        <f>SUM(G68:G68)</f>
        <v>48</v>
      </c>
      <c r="H69" s="23">
        <f>SUM(H68:H68)</f>
        <v>17</v>
      </c>
      <c r="I69" s="23">
        <f>SUM(I68:I68)</f>
        <v>41</v>
      </c>
    </row>
    <row r="70" spans="1:9" s="14" customFormat="1">
      <c r="A70" s="18" t="s">
        <v>191</v>
      </c>
      <c r="B70" s="19">
        <v>517</v>
      </c>
      <c r="C70" s="19">
        <v>154</v>
      </c>
      <c r="D70" s="20">
        <v>0.2979</v>
      </c>
      <c r="E70" s="19">
        <v>53</v>
      </c>
      <c r="F70" s="19">
        <v>39</v>
      </c>
      <c r="G70" s="19">
        <v>50</v>
      </c>
      <c r="H70" s="19">
        <v>73</v>
      </c>
      <c r="I70" s="19">
        <v>90</v>
      </c>
    </row>
    <row r="71" spans="1:9" s="14" customFormat="1">
      <c r="A71" s="18" t="s">
        <v>210</v>
      </c>
      <c r="B71" s="19">
        <v>10</v>
      </c>
      <c r="C71" s="19">
        <v>4</v>
      </c>
      <c r="D71" s="20">
        <v>0.4</v>
      </c>
      <c r="E71" s="19">
        <v>4</v>
      </c>
      <c r="F71" s="19">
        <v>2</v>
      </c>
      <c r="G71" s="19">
        <v>4</v>
      </c>
      <c r="H71" s="19">
        <v>0</v>
      </c>
      <c r="I71" s="19">
        <v>0</v>
      </c>
    </row>
    <row r="72" spans="1:9" s="22" customFormat="1" ht="34.5" customHeight="1">
      <c r="A72" s="25" t="s">
        <v>214</v>
      </c>
      <c r="B72" s="23">
        <f>SUM(B70:B71)</f>
        <v>527</v>
      </c>
      <c r="C72" s="23">
        <f>SUM(C70:C71)</f>
        <v>158</v>
      </c>
      <c r="D72" s="24">
        <f>C72/B72</f>
        <v>0.29981024667931688</v>
      </c>
      <c r="E72" s="23">
        <f>SUM(E70:E71)</f>
        <v>57</v>
      </c>
      <c r="F72" s="23">
        <f>SUM(F70:F71)</f>
        <v>41</v>
      </c>
      <c r="G72" s="23">
        <f>SUM(G70:G71)</f>
        <v>54</v>
      </c>
      <c r="H72" s="23">
        <f>SUM(H70:H71)</f>
        <v>73</v>
      </c>
      <c r="I72" s="23">
        <f>SUM(I70:I71)</f>
        <v>90</v>
      </c>
    </row>
    <row r="73" spans="1:9" s="22" customFormat="1" ht="34.5" customHeight="1">
      <c r="A73" s="25" t="s">
        <v>16</v>
      </c>
      <c r="B73" s="23">
        <f>SUM(, B8, B67, B69, B72)</f>
        <v>51159</v>
      </c>
      <c r="C73" s="23">
        <f>SUM(, C8, C67, C69, C72)</f>
        <v>7816</v>
      </c>
      <c r="D73" s="24">
        <f>C73/B73</f>
        <v>0.15277859223206083</v>
      </c>
      <c r="E73" s="23">
        <f>SUM(, E8, E67, E69, E72)</f>
        <v>5161</v>
      </c>
      <c r="F73" s="23">
        <f>SUM(, F8, F67, F69, F72)</f>
        <v>4886</v>
      </c>
      <c r="G73" s="23">
        <f>SUM(, G8, G67, G69, G72)</f>
        <v>4959</v>
      </c>
      <c r="H73" s="23">
        <f>SUM(, H8, H67, H69, H72)</f>
        <v>1763</v>
      </c>
      <c r="I73" s="23">
        <f>SUM(, I8, I67, I69, I72)</f>
        <v>2616</v>
      </c>
    </row>
    <row r="74" spans="1:9" s="14" customFormat="1">
      <c r="A74" s="18" t="s">
        <v>17</v>
      </c>
      <c r="B74" s="18">
        <f>SUM(, B73)</f>
        <v>51159</v>
      </c>
      <c r="C74" s="18">
        <f>SUM(, C73)</f>
        <v>7816</v>
      </c>
      <c r="D74" s="26">
        <f>C74/B74</f>
        <v>0.15277859223206083</v>
      </c>
      <c r="E74" s="18">
        <f>SUM(, E73)</f>
        <v>5161</v>
      </c>
      <c r="F74" s="18">
        <f>SUM(, F73)</f>
        <v>4886</v>
      </c>
      <c r="G74" s="18">
        <f>SUM(, G73)</f>
        <v>4959</v>
      </c>
      <c r="H74" s="18">
        <f>SUM(, H73)</f>
        <v>1763</v>
      </c>
      <c r="I74" s="18">
        <f>SUM(, I73)</f>
        <v>2616</v>
      </c>
    </row>
    <row r="75" spans="1:9" s="22" customFormat="1" ht="23.25">
      <c r="A75" s="25" t="s">
        <v>1150</v>
      </c>
      <c r="B75" s="23">
        <v>27029</v>
      </c>
      <c r="C75" s="23">
        <v>3538</v>
      </c>
      <c r="D75" s="24">
        <v>0.13089999999999999</v>
      </c>
      <c r="E75" s="23">
        <v>1856</v>
      </c>
      <c r="F75" s="23">
        <v>1696</v>
      </c>
      <c r="G75" s="23">
        <v>1753</v>
      </c>
      <c r="H75" s="23">
        <v>1220</v>
      </c>
      <c r="I75" s="23">
        <v>1622</v>
      </c>
    </row>
    <row r="76" spans="1:9" s="22" customFormat="1">
      <c r="A76" s="25" t="s">
        <v>1153</v>
      </c>
      <c r="B76" s="23">
        <v>49866</v>
      </c>
      <c r="C76" s="23">
        <v>4247</v>
      </c>
      <c r="D76" s="24">
        <v>8.5199999999999998E-2</v>
      </c>
      <c r="E76" s="23">
        <v>2807</v>
      </c>
      <c r="F76" s="23">
        <v>2613</v>
      </c>
      <c r="G76" s="23">
        <v>2691</v>
      </c>
      <c r="H76" s="23">
        <v>1049</v>
      </c>
      <c r="I76" s="23">
        <v>1472</v>
      </c>
    </row>
    <row r="77" spans="1:9" s="22" customFormat="1" ht="15.75">
      <c r="A77" s="39" t="s">
        <v>1148</v>
      </c>
      <c r="B77" s="39">
        <f>SUM(B74:B76)</f>
        <v>128054</v>
      </c>
      <c r="C77" s="39">
        <f>SUM(C74:C76)</f>
        <v>15601</v>
      </c>
      <c r="D77" s="40">
        <v>0.12180000000000001</v>
      </c>
      <c r="E77" s="39">
        <f>SUM(E74:E76)</f>
        <v>9824</v>
      </c>
      <c r="F77" s="39">
        <f>SUM(F74:F76)</f>
        <v>9195</v>
      </c>
      <c r="G77" s="39">
        <f>SUM(G74:G76)</f>
        <v>9403</v>
      </c>
      <c r="H77" s="39">
        <f>SUM(H74:H76)</f>
        <v>4032</v>
      </c>
      <c r="I77" s="39">
        <f>SUM(I74:I76)</f>
        <v>5710</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8" max="16383" man="1"/>
    <brk id="67" max="16383" man="1"/>
    <brk id="69" max="16383" man="1"/>
    <brk id="72" max="16383" man="1"/>
    <brk id="73" max="16383" man="1"/>
    <brk id="74" max="16383" man="1"/>
  </rowBreaks>
  <colBreaks count="5" manualBreakCount="5">
    <brk id="5" max="1048575" man="1"/>
    <brk id="6" max="1048575" man="1"/>
    <brk id="7" max="1048575" man="1"/>
    <brk id="8" max="1048575" man="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00FF"/>
  </sheetPr>
  <dimension ref="A1:Q38"/>
  <sheetViews>
    <sheetView workbookViewId="0">
      <pane xSplit="4" ySplit="6" topLeftCell="E16" activePane="bottomRight" state="frozen"/>
      <selection pane="topRight" activeCell="G1" sqref="G1"/>
      <selection pane="bottomLeft" activeCell="A7" sqref="A7"/>
      <selection pane="bottomRight" activeCell="A37" sqref="A37:A38"/>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212</v>
      </c>
      <c r="F4" s="47"/>
      <c r="G4" s="47"/>
      <c r="H4" s="47"/>
      <c r="I4" s="47"/>
      <c r="J4" s="47"/>
      <c r="K4" s="47"/>
      <c r="L4" s="47"/>
      <c r="M4" s="47"/>
      <c r="N4" s="47"/>
      <c r="O4" s="47"/>
      <c r="P4" s="47"/>
      <c r="Q4" s="47"/>
    </row>
    <row r="5" spans="1:17" ht="25.5" customHeight="1">
      <c r="E5" s="49" t="s">
        <v>212</v>
      </c>
      <c r="F5" s="49"/>
      <c r="G5" s="49"/>
      <c r="H5" s="49"/>
      <c r="I5" s="49"/>
      <c r="J5" s="49"/>
      <c r="K5" s="49"/>
      <c r="L5" s="49"/>
      <c r="M5" s="49"/>
      <c r="N5" s="49"/>
      <c r="O5" s="49"/>
      <c r="P5" s="49"/>
      <c r="Q5" s="49"/>
    </row>
    <row r="6" spans="1:17" s="12" customFormat="1" ht="150" customHeight="1">
      <c r="B6" s="13" t="s">
        <v>7</v>
      </c>
      <c r="C6" s="13" t="s">
        <v>8</v>
      </c>
      <c r="D6" s="13" t="s">
        <v>9</v>
      </c>
      <c r="E6" s="21" t="s">
        <v>213</v>
      </c>
    </row>
    <row r="7" spans="1:17">
      <c r="A7" s="15" t="s">
        <v>185</v>
      </c>
      <c r="B7" s="16">
        <v>814</v>
      </c>
      <c r="C7" s="16">
        <v>190</v>
      </c>
      <c r="D7" s="17">
        <v>0.2334</v>
      </c>
      <c r="E7" s="16">
        <v>163</v>
      </c>
    </row>
    <row r="8" spans="1:17" s="14" customFormat="1">
      <c r="A8" s="18" t="s">
        <v>186</v>
      </c>
      <c r="B8" s="19">
        <v>816</v>
      </c>
      <c r="C8" s="19">
        <v>97</v>
      </c>
      <c r="D8" s="20">
        <v>0.11890000000000001</v>
      </c>
      <c r="E8" s="19">
        <v>84</v>
      </c>
    </row>
    <row r="9" spans="1:17" s="14" customFormat="1">
      <c r="A9" s="18" t="s">
        <v>187</v>
      </c>
      <c r="B9" s="19">
        <v>1143</v>
      </c>
      <c r="C9" s="19">
        <v>122</v>
      </c>
      <c r="D9" s="20">
        <v>0.1067</v>
      </c>
      <c r="E9" s="19">
        <v>106</v>
      </c>
    </row>
    <row r="10" spans="1:17" s="14" customFormat="1">
      <c r="A10" s="18" t="s">
        <v>188</v>
      </c>
      <c r="B10" s="19">
        <v>478</v>
      </c>
      <c r="C10" s="19">
        <v>85</v>
      </c>
      <c r="D10" s="20">
        <v>0.17780000000000001</v>
      </c>
      <c r="E10" s="19">
        <v>72</v>
      </c>
    </row>
    <row r="11" spans="1:17" s="14" customFormat="1">
      <c r="A11" s="18" t="s">
        <v>189</v>
      </c>
      <c r="B11" s="19">
        <v>988</v>
      </c>
      <c r="C11" s="19">
        <v>165</v>
      </c>
      <c r="D11" s="20">
        <v>0.16700000000000001</v>
      </c>
      <c r="E11" s="19">
        <v>136</v>
      </c>
    </row>
    <row r="12" spans="1:17" s="14" customFormat="1">
      <c r="A12" s="18" t="s">
        <v>190</v>
      </c>
      <c r="B12" s="19">
        <v>1001</v>
      </c>
      <c r="C12" s="19">
        <v>157</v>
      </c>
      <c r="D12" s="20">
        <v>0.15679999999999999</v>
      </c>
      <c r="E12" s="19">
        <v>137</v>
      </c>
    </row>
    <row r="13" spans="1:17" s="14" customFormat="1">
      <c r="A13" s="18" t="s">
        <v>191</v>
      </c>
      <c r="B13" s="19">
        <v>223</v>
      </c>
      <c r="C13" s="19">
        <v>27</v>
      </c>
      <c r="D13" s="20">
        <v>0.1211</v>
      </c>
      <c r="E13" s="19">
        <v>18</v>
      </c>
    </row>
    <row r="14" spans="1:17" s="14" customFormat="1">
      <c r="A14" s="18" t="s">
        <v>192</v>
      </c>
      <c r="B14" s="19">
        <v>244</v>
      </c>
      <c r="C14" s="19">
        <v>57</v>
      </c>
      <c r="D14" s="20">
        <v>0.2336</v>
      </c>
      <c r="E14" s="19">
        <v>52</v>
      </c>
    </row>
    <row r="15" spans="1:17" s="14" customFormat="1">
      <c r="A15" s="18" t="s">
        <v>193</v>
      </c>
      <c r="B15" s="19">
        <v>739</v>
      </c>
      <c r="C15" s="19">
        <v>125</v>
      </c>
      <c r="D15" s="20">
        <v>0.1691</v>
      </c>
      <c r="E15" s="19">
        <v>106</v>
      </c>
    </row>
    <row r="16" spans="1:17" s="14" customFormat="1">
      <c r="A16" s="18" t="s">
        <v>194</v>
      </c>
      <c r="B16" s="19">
        <v>812</v>
      </c>
      <c r="C16" s="19">
        <v>120</v>
      </c>
      <c r="D16" s="20">
        <v>0.14779999999999999</v>
      </c>
      <c r="E16" s="19">
        <v>95</v>
      </c>
    </row>
    <row r="17" spans="1:5" s="14" customFormat="1">
      <c r="A17" s="18" t="s">
        <v>195</v>
      </c>
      <c r="B17" s="19">
        <v>424</v>
      </c>
      <c r="C17" s="19">
        <v>49</v>
      </c>
      <c r="D17" s="20">
        <v>0.11559999999999999</v>
      </c>
      <c r="E17" s="19">
        <v>44</v>
      </c>
    </row>
    <row r="18" spans="1:5" s="14" customFormat="1">
      <c r="A18" s="18" t="s">
        <v>196</v>
      </c>
      <c r="B18" s="19">
        <v>362</v>
      </c>
      <c r="C18" s="19">
        <v>67</v>
      </c>
      <c r="D18" s="20">
        <v>0.18509999999999999</v>
      </c>
      <c r="E18" s="19">
        <v>61</v>
      </c>
    </row>
    <row r="19" spans="1:5" s="14" customFormat="1">
      <c r="A19" s="18" t="s">
        <v>197</v>
      </c>
      <c r="B19" s="19">
        <v>890</v>
      </c>
      <c r="C19" s="19">
        <v>90</v>
      </c>
      <c r="D19" s="20">
        <v>0.1011</v>
      </c>
      <c r="E19" s="19">
        <v>81</v>
      </c>
    </row>
    <row r="20" spans="1:5" s="14" customFormat="1">
      <c r="A20" s="18" t="s">
        <v>198</v>
      </c>
      <c r="B20" s="19">
        <v>1260</v>
      </c>
      <c r="C20" s="19">
        <v>140</v>
      </c>
      <c r="D20" s="20">
        <v>0.1111</v>
      </c>
      <c r="E20" s="19">
        <v>124</v>
      </c>
    </row>
    <row r="21" spans="1:5" s="14" customFormat="1">
      <c r="A21" s="18" t="s">
        <v>199</v>
      </c>
      <c r="B21" s="19">
        <v>1057</v>
      </c>
      <c r="C21" s="19">
        <v>178</v>
      </c>
      <c r="D21" s="20">
        <v>0.16839999999999999</v>
      </c>
      <c r="E21" s="19">
        <v>148</v>
      </c>
    </row>
    <row r="22" spans="1:5" s="14" customFormat="1">
      <c r="A22" s="18" t="s">
        <v>200</v>
      </c>
      <c r="B22" s="19">
        <v>749</v>
      </c>
      <c r="C22" s="19">
        <v>64</v>
      </c>
      <c r="D22" s="20">
        <v>8.5400000000000004E-2</v>
      </c>
      <c r="E22" s="19">
        <v>53</v>
      </c>
    </row>
    <row r="23" spans="1:5" s="14" customFormat="1">
      <c r="A23" s="18" t="s">
        <v>201</v>
      </c>
      <c r="B23" s="19">
        <v>947</v>
      </c>
      <c r="C23" s="19">
        <v>58</v>
      </c>
      <c r="D23" s="20">
        <v>6.1199999999999997E-2</v>
      </c>
      <c r="E23" s="19">
        <v>49</v>
      </c>
    </row>
    <row r="24" spans="1:5" s="14" customFormat="1">
      <c r="A24" s="18" t="s">
        <v>202</v>
      </c>
      <c r="B24" s="19">
        <v>1204</v>
      </c>
      <c r="C24" s="19">
        <v>149</v>
      </c>
      <c r="D24" s="20">
        <v>0.12379999999999999</v>
      </c>
      <c r="E24" s="19">
        <v>131</v>
      </c>
    </row>
    <row r="25" spans="1:5" s="14" customFormat="1">
      <c r="A25" s="18" t="s">
        <v>203</v>
      </c>
      <c r="B25" s="19">
        <v>1055</v>
      </c>
      <c r="C25" s="19">
        <v>148</v>
      </c>
      <c r="D25" s="20">
        <v>0.14030000000000001</v>
      </c>
      <c r="E25" s="19">
        <v>134</v>
      </c>
    </row>
    <row r="26" spans="1:5" s="14" customFormat="1">
      <c r="A26" s="18" t="s">
        <v>204</v>
      </c>
      <c r="B26" s="19">
        <v>513</v>
      </c>
      <c r="C26" s="19">
        <v>58</v>
      </c>
      <c r="D26" s="20">
        <v>0.11310000000000001</v>
      </c>
      <c r="E26" s="19">
        <v>51</v>
      </c>
    </row>
    <row r="27" spans="1:5" s="14" customFormat="1">
      <c r="A27" s="18" t="s">
        <v>205</v>
      </c>
      <c r="B27" s="19">
        <v>1082</v>
      </c>
      <c r="C27" s="19">
        <v>99</v>
      </c>
      <c r="D27" s="20">
        <v>9.1499999999999998E-2</v>
      </c>
      <c r="E27" s="19">
        <v>82</v>
      </c>
    </row>
    <row r="28" spans="1:5" s="14" customFormat="1">
      <c r="A28" s="18" t="s">
        <v>206</v>
      </c>
      <c r="B28" s="19">
        <v>582</v>
      </c>
      <c r="C28" s="19">
        <v>84</v>
      </c>
      <c r="D28" s="20">
        <v>0.14430000000000001</v>
      </c>
      <c r="E28" s="19">
        <v>78</v>
      </c>
    </row>
    <row r="29" spans="1:5" s="14" customFormat="1">
      <c r="A29" s="18" t="s">
        <v>207</v>
      </c>
      <c r="B29" s="19">
        <v>1287</v>
      </c>
      <c r="C29" s="19">
        <v>177</v>
      </c>
      <c r="D29" s="20">
        <v>0.13750000000000001</v>
      </c>
      <c r="E29" s="19">
        <v>156</v>
      </c>
    </row>
    <row r="30" spans="1:5" s="14" customFormat="1">
      <c r="A30" s="18" t="s">
        <v>208</v>
      </c>
      <c r="B30" s="19">
        <v>992</v>
      </c>
      <c r="C30" s="19">
        <v>155</v>
      </c>
      <c r="D30" s="20">
        <v>0.15629999999999999</v>
      </c>
      <c r="E30" s="19">
        <v>128</v>
      </c>
    </row>
    <row r="31" spans="1:5" s="14" customFormat="1">
      <c r="A31" s="18" t="s">
        <v>209</v>
      </c>
      <c r="B31" s="19">
        <v>302</v>
      </c>
      <c r="C31" s="19">
        <v>21</v>
      </c>
      <c r="D31" s="20">
        <v>6.9500000000000006E-2</v>
      </c>
      <c r="E31" s="19">
        <v>18</v>
      </c>
    </row>
    <row r="32" spans="1:5" s="14" customFormat="1">
      <c r="A32" s="18" t="s">
        <v>210</v>
      </c>
      <c r="B32" s="19">
        <v>847</v>
      </c>
      <c r="C32" s="19">
        <v>69</v>
      </c>
      <c r="D32" s="20">
        <v>8.1500000000000003E-2</v>
      </c>
      <c r="E32" s="19">
        <v>61</v>
      </c>
    </row>
    <row r="33" spans="1:5" s="14" customFormat="1">
      <c r="A33" s="18" t="s">
        <v>211</v>
      </c>
      <c r="B33" s="19">
        <v>1205</v>
      </c>
      <c r="C33" s="19">
        <v>110</v>
      </c>
      <c r="D33" s="20">
        <v>9.1300000000000006E-2</v>
      </c>
      <c r="E33" s="19">
        <v>100</v>
      </c>
    </row>
    <row r="34" spans="1:5" s="22" customFormat="1" ht="34.5" customHeight="1">
      <c r="A34" s="25" t="s">
        <v>214</v>
      </c>
      <c r="B34" s="23">
        <f>SUM(B7:B33)</f>
        <v>22016</v>
      </c>
      <c r="C34" s="23">
        <f>SUM(C7:C33)</f>
        <v>2861</v>
      </c>
      <c r="D34" s="24">
        <f>C34/B34</f>
        <v>0.12995094476744187</v>
      </c>
      <c r="E34" s="23">
        <f>SUM(E7:E33)</f>
        <v>2468</v>
      </c>
    </row>
    <row r="35" spans="1:5" s="22" customFormat="1" ht="34.5" customHeight="1">
      <c r="A35" s="25" t="s">
        <v>16</v>
      </c>
      <c r="B35" s="23">
        <f>SUM(, B34)</f>
        <v>22016</v>
      </c>
      <c r="C35" s="23">
        <f>SUM(, C34)</f>
        <v>2861</v>
      </c>
      <c r="D35" s="24">
        <f>C35/B35</f>
        <v>0.12995094476744187</v>
      </c>
      <c r="E35" s="23">
        <f>SUM(, E34)</f>
        <v>2468</v>
      </c>
    </row>
    <row r="36" spans="1:5" s="14" customFormat="1">
      <c r="A36" s="18" t="s">
        <v>17</v>
      </c>
      <c r="B36" s="18">
        <f>SUM(, B35)</f>
        <v>22016</v>
      </c>
      <c r="C36" s="18">
        <f>SUM(, C35)</f>
        <v>2861</v>
      </c>
      <c r="D36" s="26">
        <f>C36/B36</f>
        <v>0.12995094476744187</v>
      </c>
      <c r="E36" s="18">
        <f>SUM(, E35)</f>
        <v>2468</v>
      </c>
    </row>
    <row r="37" spans="1:5" s="22" customFormat="1">
      <c r="A37" s="28" t="s">
        <v>1066</v>
      </c>
      <c r="B37" s="29">
        <v>412</v>
      </c>
      <c r="C37" s="29">
        <v>25</v>
      </c>
      <c r="D37" s="33">
        <v>0.1648</v>
      </c>
      <c r="E37" s="29">
        <v>23</v>
      </c>
    </row>
    <row r="38" spans="1:5" s="22" customFormat="1">
      <c r="A38" s="30" t="s">
        <v>1064</v>
      </c>
      <c r="B38" s="31">
        <v>22428</v>
      </c>
      <c r="C38" s="31">
        <v>2886</v>
      </c>
      <c r="D38" s="34">
        <v>0.12870000000000001</v>
      </c>
      <c r="E38" s="31">
        <v>2491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34" max="16383" man="1"/>
    <brk id="35" max="16383" man="1"/>
    <brk id="36" max="16383" man="1"/>
  </rowBreaks>
  <colBreaks count="1" manualBreakCount="1">
    <brk id="5" max="1048575" man="1"/>
  </colBreaks>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897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8">
    <tabColor rgb="FFFF0000"/>
  </sheetPr>
  <dimension ref="A1:U44"/>
  <sheetViews>
    <sheetView workbookViewId="0">
      <pane xSplit="4" ySplit="6" topLeftCell="E7" activePane="bottomRight" state="frozen"/>
      <selection pane="topRight" activeCell="G1" sqref="G1"/>
      <selection pane="bottomLeft" activeCell="A7" sqref="A7"/>
      <selection pane="bottomRight" activeCell="W6" sqref="W6"/>
    </sheetView>
  </sheetViews>
  <sheetFormatPr defaultRowHeight="15"/>
  <cols>
    <col min="1" max="1" width="13.7109375" customWidth="1"/>
    <col min="2" max="3" width="6.7109375" customWidth="1"/>
    <col min="4" max="4" width="9.140625" customWidth="1"/>
    <col min="5"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903</v>
      </c>
      <c r="F4" s="47"/>
      <c r="G4" s="47"/>
      <c r="H4" s="47"/>
      <c r="I4" s="47"/>
      <c r="J4" s="47"/>
      <c r="K4" s="47"/>
      <c r="L4" s="47"/>
      <c r="M4" s="47"/>
      <c r="N4" s="47"/>
      <c r="O4" s="47"/>
      <c r="P4" s="47"/>
      <c r="Q4" s="47"/>
      <c r="R4" s="47"/>
      <c r="S4" s="47"/>
      <c r="T4" s="47"/>
      <c r="U4" s="47"/>
    </row>
    <row r="5" spans="1:21" ht="25.5" customHeight="1">
      <c r="E5" s="49" t="s">
        <v>903</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904</v>
      </c>
      <c r="F6" s="21" t="s">
        <v>905</v>
      </c>
      <c r="G6" s="21" t="s">
        <v>906</v>
      </c>
      <c r="H6" s="21" t="s">
        <v>907</v>
      </c>
      <c r="I6" s="21" t="s">
        <v>908</v>
      </c>
    </row>
    <row r="7" spans="1:21">
      <c r="A7" s="15" t="s">
        <v>530</v>
      </c>
      <c r="B7" s="16">
        <v>127</v>
      </c>
      <c r="C7" s="16">
        <v>13</v>
      </c>
      <c r="D7" s="17">
        <v>0.1024</v>
      </c>
      <c r="E7" s="16">
        <v>2</v>
      </c>
      <c r="F7" s="16">
        <v>6</v>
      </c>
      <c r="G7" s="16">
        <v>5</v>
      </c>
      <c r="H7" s="16">
        <v>7</v>
      </c>
      <c r="I7" s="16">
        <v>6</v>
      </c>
    </row>
    <row r="8" spans="1:21" s="14" customFormat="1">
      <c r="A8" s="18" t="s">
        <v>531</v>
      </c>
      <c r="B8" s="19">
        <v>0</v>
      </c>
      <c r="C8" s="19">
        <v>0</v>
      </c>
      <c r="D8" s="20">
        <v>0</v>
      </c>
      <c r="E8" s="19">
        <v>0</v>
      </c>
      <c r="F8" s="19">
        <v>0</v>
      </c>
      <c r="G8" s="19">
        <v>0</v>
      </c>
      <c r="H8" s="19">
        <v>0</v>
      </c>
      <c r="I8" s="19">
        <v>0</v>
      </c>
    </row>
    <row r="9" spans="1:21" s="22" customFormat="1" ht="34.5" customHeight="1">
      <c r="A9" s="25" t="s">
        <v>14</v>
      </c>
      <c r="B9" s="23">
        <f>SUM(B7:B8)</f>
        <v>127</v>
      </c>
      <c r="C9" s="23">
        <f>SUM(C7:C8)</f>
        <v>13</v>
      </c>
      <c r="D9" s="24">
        <f>C9/B9</f>
        <v>0.10236220472440945</v>
      </c>
      <c r="E9" s="23">
        <f>SUM(E7:E8)</f>
        <v>2</v>
      </c>
      <c r="F9" s="23">
        <f>SUM(F7:F8)</f>
        <v>6</v>
      </c>
      <c r="G9" s="23">
        <f>SUM(G7:G8)</f>
        <v>5</v>
      </c>
      <c r="H9" s="23">
        <f>SUM(H7:H8)</f>
        <v>7</v>
      </c>
      <c r="I9" s="23">
        <f>SUM(I7:I8)</f>
        <v>6</v>
      </c>
    </row>
    <row r="10" spans="1:21" s="14" customFormat="1">
      <c r="A10" s="18" t="s">
        <v>24</v>
      </c>
      <c r="B10" s="19">
        <v>779</v>
      </c>
      <c r="C10" s="19">
        <v>182</v>
      </c>
      <c r="D10" s="20">
        <v>0.2336</v>
      </c>
      <c r="E10" s="19">
        <v>95</v>
      </c>
      <c r="F10" s="19">
        <v>93</v>
      </c>
      <c r="G10" s="19">
        <v>105</v>
      </c>
      <c r="H10" s="19">
        <v>104</v>
      </c>
      <c r="I10" s="19">
        <v>103</v>
      </c>
    </row>
    <row r="11" spans="1:21" s="14" customFormat="1">
      <c r="A11" s="18" t="s">
        <v>25</v>
      </c>
      <c r="B11" s="19">
        <v>825</v>
      </c>
      <c r="C11" s="19">
        <v>184</v>
      </c>
      <c r="D11" s="20">
        <v>0.223</v>
      </c>
      <c r="E11" s="19">
        <v>98</v>
      </c>
      <c r="F11" s="19">
        <v>103</v>
      </c>
      <c r="G11" s="19">
        <v>112</v>
      </c>
      <c r="H11" s="19">
        <v>114</v>
      </c>
      <c r="I11" s="19">
        <v>125</v>
      </c>
    </row>
    <row r="12" spans="1:21" s="14" customFormat="1">
      <c r="A12" s="18" t="s">
        <v>26</v>
      </c>
      <c r="B12" s="19">
        <v>1178</v>
      </c>
      <c r="C12" s="19">
        <v>141</v>
      </c>
      <c r="D12" s="20">
        <v>0.1197</v>
      </c>
      <c r="E12" s="19">
        <v>67</v>
      </c>
      <c r="F12" s="19">
        <v>80</v>
      </c>
      <c r="G12" s="19">
        <v>87</v>
      </c>
      <c r="H12" s="19">
        <v>94</v>
      </c>
      <c r="I12" s="19">
        <v>84</v>
      </c>
    </row>
    <row r="13" spans="1:21" s="14" customFormat="1">
      <c r="A13" s="18" t="s">
        <v>27</v>
      </c>
      <c r="B13" s="19">
        <v>851</v>
      </c>
      <c r="C13" s="19">
        <v>140</v>
      </c>
      <c r="D13" s="20">
        <v>0.16450000000000001</v>
      </c>
      <c r="E13" s="19">
        <v>68</v>
      </c>
      <c r="F13" s="19">
        <v>74</v>
      </c>
      <c r="G13" s="19">
        <v>67</v>
      </c>
      <c r="H13" s="19">
        <v>79</v>
      </c>
      <c r="I13" s="19">
        <v>85</v>
      </c>
    </row>
    <row r="14" spans="1:21" s="14" customFormat="1">
      <c r="A14" s="18" t="s">
        <v>28</v>
      </c>
      <c r="B14" s="19">
        <v>974</v>
      </c>
      <c r="C14" s="19">
        <v>167</v>
      </c>
      <c r="D14" s="20">
        <v>0.17150000000000001</v>
      </c>
      <c r="E14" s="19">
        <v>93</v>
      </c>
      <c r="F14" s="19">
        <v>95</v>
      </c>
      <c r="G14" s="19">
        <v>94</v>
      </c>
      <c r="H14" s="19">
        <v>96</v>
      </c>
      <c r="I14" s="19">
        <v>97</v>
      </c>
    </row>
    <row r="15" spans="1:21" s="14" customFormat="1">
      <c r="A15" s="18" t="s">
        <v>29</v>
      </c>
      <c r="B15" s="19">
        <v>1364</v>
      </c>
      <c r="C15" s="19">
        <v>274</v>
      </c>
      <c r="D15" s="20">
        <v>0.2009</v>
      </c>
      <c r="E15" s="19">
        <v>148</v>
      </c>
      <c r="F15" s="19">
        <v>159</v>
      </c>
      <c r="G15" s="19">
        <v>170</v>
      </c>
      <c r="H15" s="19">
        <v>175</v>
      </c>
      <c r="I15" s="19">
        <v>145</v>
      </c>
    </row>
    <row r="16" spans="1:21" s="14" customFormat="1">
      <c r="A16" s="18" t="s">
        <v>30</v>
      </c>
      <c r="B16" s="19">
        <v>1115</v>
      </c>
      <c r="C16" s="19">
        <v>228</v>
      </c>
      <c r="D16" s="20">
        <v>0.20449999999999999</v>
      </c>
      <c r="E16" s="19">
        <v>115</v>
      </c>
      <c r="F16" s="19">
        <v>122</v>
      </c>
      <c r="G16" s="19">
        <v>136</v>
      </c>
      <c r="H16" s="19">
        <v>130</v>
      </c>
      <c r="I16" s="19">
        <v>139</v>
      </c>
    </row>
    <row r="17" spans="1:9" s="14" customFormat="1">
      <c r="A17" s="18" t="s">
        <v>31</v>
      </c>
      <c r="B17" s="19">
        <v>1055</v>
      </c>
      <c r="C17" s="19">
        <v>251</v>
      </c>
      <c r="D17" s="20">
        <v>0.2379</v>
      </c>
      <c r="E17" s="19">
        <v>129</v>
      </c>
      <c r="F17" s="19">
        <v>130</v>
      </c>
      <c r="G17" s="19">
        <v>167</v>
      </c>
      <c r="H17" s="19">
        <v>146</v>
      </c>
      <c r="I17" s="19">
        <v>167</v>
      </c>
    </row>
    <row r="18" spans="1:9" s="14" customFormat="1">
      <c r="A18" s="18" t="s">
        <v>32</v>
      </c>
      <c r="B18" s="19">
        <v>875</v>
      </c>
      <c r="C18" s="19">
        <v>171</v>
      </c>
      <c r="D18" s="20">
        <v>0.19539999999999999</v>
      </c>
      <c r="E18" s="19">
        <v>83</v>
      </c>
      <c r="F18" s="19">
        <v>75</v>
      </c>
      <c r="G18" s="19">
        <v>91</v>
      </c>
      <c r="H18" s="19">
        <v>83</v>
      </c>
      <c r="I18" s="19">
        <v>113</v>
      </c>
    </row>
    <row r="19" spans="1:9" s="14" customFormat="1">
      <c r="A19" s="18" t="s">
        <v>33</v>
      </c>
      <c r="B19" s="19">
        <v>1297</v>
      </c>
      <c r="C19" s="19">
        <v>166</v>
      </c>
      <c r="D19" s="20">
        <v>0.128</v>
      </c>
      <c r="E19" s="19">
        <v>101</v>
      </c>
      <c r="F19" s="19">
        <v>104</v>
      </c>
      <c r="G19" s="19">
        <v>110</v>
      </c>
      <c r="H19" s="19">
        <v>103</v>
      </c>
      <c r="I19" s="19">
        <v>102</v>
      </c>
    </row>
    <row r="20" spans="1:9" s="14" customFormat="1">
      <c r="A20" s="18" t="s">
        <v>440</v>
      </c>
      <c r="B20" s="19">
        <v>93</v>
      </c>
      <c r="C20" s="19">
        <v>0</v>
      </c>
      <c r="D20" s="20">
        <v>0</v>
      </c>
      <c r="E20" s="19">
        <v>0</v>
      </c>
      <c r="F20" s="19">
        <v>0</v>
      </c>
      <c r="G20" s="19">
        <v>0</v>
      </c>
      <c r="H20" s="19">
        <v>0</v>
      </c>
      <c r="I20" s="19">
        <v>0</v>
      </c>
    </row>
    <row r="21" spans="1:9" s="14" customFormat="1">
      <c r="A21" s="18" t="s">
        <v>34</v>
      </c>
      <c r="B21" s="19">
        <v>789</v>
      </c>
      <c r="C21" s="19">
        <v>216</v>
      </c>
      <c r="D21" s="20">
        <v>0.27379999999999999</v>
      </c>
      <c r="E21" s="19">
        <v>117</v>
      </c>
      <c r="F21" s="19">
        <v>119</v>
      </c>
      <c r="G21" s="19">
        <v>142</v>
      </c>
      <c r="H21" s="19">
        <v>143</v>
      </c>
      <c r="I21" s="19">
        <v>123</v>
      </c>
    </row>
    <row r="22" spans="1:9" s="14" customFormat="1">
      <c r="A22" s="18" t="s">
        <v>35</v>
      </c>
      <c r="B22" s="19">
        <v>1168</v>
      </c>
      <c r="C22" s="19">
        <v>229</v>
      </c>
      <c r="D22" s="20">
        <v>0.1961</v>
      </c>
      <c r="E22" s="19">
        <v>124</v>
      </c>
      <c r="F22" s="19">
        <v>115</v>
      </c>
      <c r="G22" s="19">
        <v>137</v>
      </c>
      <c r="H22" s="19">
        <v>146</v>
      </c>
      <c r="I22" s="19">
        <v>126</v>
      </c>
    </row>
    <row r="23" spans="1:9" s="14" customFormat="1">
      <c r="A23" s="18" t="s">
        <v>36</v>
      </c>
      <c r="B23" s="19">
        <v>1041</v>
      </c>
      <c r="C23" s="19">
        <v>155</v>
      </c>
      <c r="D23" s="20">
        <v>0.1489</v>
      </c>
      <c r="E23" s="19">
        <v>94</v>
      </c>
      <c r="F23" s="19">
        <v>100</v>
      </c>
      <c r="G23" s="19">
        <v>111</v>
      </c>
      <c r="H23" s="19">
        <v>103</v>
      </c>
      <c r="I23" s="19">
        <v>89</v>
      </c>
    </row>
    <row r="24" spans="1:9" s="14" customFormat="1">
      <c r="A24" s="18" t="s">
        <v>37</v>
      </c>
      <c r="B24" s="19">
        <v>1266</v>
      </c>
      <c r="C24" s="19">
        <v>267</v>
      </c>
      <c r="D24" s="20">
        <v>0.2109</v>
      </c>
      <c r="E24" s="19">
        <v>161</v>
      </c>
      <c r="F24" s="19">
        <v>152</v>
      </c>
      <c r="G24" s="19">
        <v>183</v>
      </c>
      <c r="H24" s="19">
        <v>163</v>
      </c>
      <c r="I24" s="19">
        <v>194</v>
      </c>
    </row>
    <row r="25" spans="1:9" s="14" customFormat="1">
      <c r="A25" s="18" t="s">
        <v>38</v>
      </c>
      <c r="B25" s="19">
        <v>954</v>
      </c>
      <c r="C25" s="19">
        <v>270</v>
      </c>
      <c r="D25" s="20">
        <v>0.28299999999999997</v>
      </c>
      <c r="E25" s="19">
        <v>135</v>
      </c>
      <c r="F25" s="19">
        <v>134</v>
      </c>
      <c r="G25" s="19">
        <v>161</v>
      </c>
      <c r="H25" s="19">
        <v>170</v>
      </c>
      <c r="I25" s="19">
        <v>156</v>
      </c>
    </row>
    <row r="26" spans="1:9" s="14" customFormat="1">
      <c r="A26" s="18" t="s">
        <v>39</v>
      </c>
      <c r="B26" s="19">
        <v>865</v>
      </c>
      <c r="C26" s="19">
        <v>143</v>
      </c>
      <c r="D26" s="20">
        <v>0.1653</v>
      </c>
      <c r="E26" s="19">
        <v>70</v>
      </c>
      <c r="F26" s="19">
        <v>81</v>
      </c>
      <c r="G26" s="19">
        <v>82</v>
      </c>
      <c r="H26" s="19">
        <v>87</v>
      </c>
      <c r="I26" s="19">
        <v>75</v>
      </c>
    </row>
    <row r="27" spans="1:9" s="14" customFormat="1">
      <c r="A27" s="18" t="s">
        <v>442</v>
      </c>
      <c r="B27" s="19">
        <v>183</v>
      </c>
      <c r="C27" s="19">
        <v>22</v>
      </c>
      <c r="D27" s="20">
        <v>0.1202</v>
      </c>
      <c r="E27" s="19">
        <v>14</v>
      </c>
      <c r="F27" s="19">
        <v>11</v>
      </c>
      <c r="G27" s="19">
        <v>14</v>
      </c>
      <c r="H27" s="19">
        <v>13</v>
      </c>
      <c r="I27" s="19">
        <v>12</v>
      </c>
    </row>
    <row r="28" spans="1:9" s="14" customFormat="1">
      <c r="A28" s="18" t="s">
        <v>40</v>
      </c>
      <c r="B28" s="19">
        <v>1043</v>
      </c>
      <c r="C28" s="19">
        <v>201</v>
      </c>
      <c r="D28" s="20">
        <v>0.19270000000000001</v>
      </c>
      <c r="E28" s="19">
        <v>95</v>
      </c>
      <c r="F28" s="19">
        <v>118</v>
      </c>
      <c r="G28" s="19">
        <v>127</v>
      </c>
      <c r="H28" s="19">
        <v>114</v>
      </c>
      <c r="I28" s="19">
        <v>119</v>
      </c>
    </row>
    <row r="29" spans="1:9" s="14" customFormat="1">
      <c r="A29" s="18" t="s">
        <v>41</v>
      </c>
      <c r="B29" s="19">
        <v>363</v>
      </c>
      <c r="C29" s="19">
        <v>28</v>
      </c>
      <c r="D29" s="20">
        <v>7.7100000000000002E-2</v>
      </c>
      <c r="E29" s="19">
        <v>16</v>
      </c>
      <c r="F29" s="19">
        <v>21</v>
      </c>
      <c r="G29" s="19">
        <v>22</v>
      </c>
      <c r="H29" s="19">
        <v>18</v>
      </c>
      <c r="I29" s="19">
        <v>11</v>
      </c>
    </row>
    <row r="30" spans="1:9" s="22" customFormat="1" ht="34.5" customHeight="1">
      <c r="A30" s="25" t="s">
        <v>49</v>
      </c>
      <c r="B30" s="23">
        <f>SUM(B10:B29)</f>
        <v>18078</v>
      </c>
      <c r="C30" s="23">
        <f>SUM(C10:C29)</f>
        <v>3435</v>
      </c>
      <c r="D30" s="24">
        <f>C30/B30</f>
        <v>0.19000995685363425</v>
      </c>
      <c r="E30" s="23">
        <f>SUM(E10:E29)</f>
        <v>1823</v>
      </c>
      <c r="F30" s="23">
        <f>SUM(F10:F29)</f>
        <v>1886</v>
      </c>
      <c r="G30" s="23">
        <f>SUM(G10:G29)</f>
        <v>2118</v>
      </c>
      <c r="H30" s="23">
        <f>SUM(H10:H29)</f>
        <v>2081</v>
      </c>
      <c r="I30" s="23">
        <f>SUM(I10:I29)</f>
        <v>2065</v>
      </c>
    </row>
    <row r="31" spans="1:9" s="14" customFormat="1">
      <c r="A31" s="18" t="s">
        <v>573</v>
      </c>
      <c r="B31" s="19">
        <v>613</v>
      </c>
      <c r="C31" s="19">
        <v>84</v>
      </c>
      <c r="D31" s="20">
        <v>0.13700000000000001</v>
      </c>
      <c r="E31" s="19">
        <v>43</v>
      </c>
      <c r="F31" s="19">
        <v>51</v>
      </c>
      <c r="G31" s="19">
        <v>65</v>
      </c>
      <c r="H31" s="19">
        <v>48</v>
      </c>
      <c r="I31" s="19">
        <v>41</v>
      </c>
    </row>
    <row r="32" spans="1:9" s="22" customFormat="1" ht="34.5" customHeight="1">
      <c r="A32" s="25" t="s">
        <v>340</v>
      </c>
      <c r="B32" s="23">
        <f>SUM(B31:B31)</f>
        <v>613</v>
      </c>
      <c r="C32" s="23">
        <f>SUM(C31:C31)</f>
        <v>84</v>
      </c>
      <c r="D32" s="24">
        <f>C32/B32</f>
        <v>0.13703099510603589</v>
      </c>
      <c r="E32" s="23">
        <f>SUM(E31:E31)</f>
        <v>43</v>
      </c>
      <c r="F32" s="23">
        <f>SUM(F31:F31)</f>
        <v>51</v>
      </c>
      <c r="G32" s="23">
        <f>SUM(G31:G31)</f>
        <v>65</v>
      </c>
      <c r="H32" s="23">
        <f>SUM(H31:H31)</f>
        <v>48</v>
      </c>
      <c r="I32" s="23">
        <f>SUM(I31:I31)</f>
        <v>41</v>
      </c>
    </row>
    <row r="33" spans="1:9" s="14" customFormat="1">
      <c r="A33" s="18" t="s">
        <v>43</v>
      </c>
      <c r="B33" s="19">
        <v>956</v>
      </c>
      <c r="C33" s="19">
        <v>217</v>
      </c>
      <c r="D33" s="20">
        <v>0.22700000000000001</v>
      </c>
      <c r="E33" s="19">
        <v>112</v>
      </c>
      <c r="F33" s="19">
        <v>99</v>
      </c>
      <c r="G33" s="19">
        <v>109</v>
      </c>
      <c r="H33" s="19">
        <v>121</v>
      </c>
      <c r="I33" s="19">
        <v>98</v>
      </c>
    </row>
    <row r="34" spans="1:9" s="14" customFormat="1">
      <c r="A34" s="18" t="s">
        <v>44</v>
      </c>
      <c r="B34" s="19">
        <v>253</v>
      </c>
      <c r="C34" s="19">
        <v>38</v>
      </c>
      <c r="D34" s="20">
        <v>0.1502</v>
      </c>
      <c r="E34" s="19">
        <v>16</v>
      </c>
      <c r="F34" s="19">
        <v>22</v>
      </c>
      <c r="G34" s="19">
        <v>24</v>
      </c>
      <c r="H34" s="19">
        <v>25</v>
      </c>
      <c r="I34" s="19">
        <v>26</v>
      </c>
    </row>
    <row r="35" spans="1:9" s="14" customFormat="1">
      <c r="A35" s="18" t="s">
        <v>45</v>
      </c>
      <c r="B35" s="19">
        <v>1139</v>
      </c>
      <c r="C35" s="19">
        <v>167</v>
      </c>
      <c r="D35" s="20">
        <v>0.14660000000000001</v>
      </c>
      <c r="E35" s="19">
        <v>83</v>
      </c>
      <c r="F35" s="19">
        <v>80</v>
      </c>
      <c r="G35" s="19">
        <v>111</v>
      </c>
      <c r="H35" s="19">
        <v>104</v>
      </c>
      <c r="I35" s="19">
        <v>91</v>
      </c>
    </row>
    <row r="36" spans="1:9" s="22" customFormat="1" ht="34.5" customHeight="1">
      <c r="A36" s="25" t="s">
        <v>50</v>
      </c>
      <c r="B36" s="23">
        <f>SUM(B33:B35)</f>
        <v>2348</v>
      </c>
      <c r="C36" s="23">
        <f>SUM(C33:C35)</f>
        <v>422</v>
      </c>
      <c r="D36" s="24">
        <f>C36/B36</f>
        <v>0.17972742759795571</v>
      </c>
      <c r="E36" s="23">
        <f>SUM(E33:E35)</f>
        <v>211</v>
      </c>
      <c r="F36" s="23">
        <f>SUM(F33:F35)</f>
        <v>201</v>
      </c>
      <c r="G36" s="23">
        <f>SUM(G33:G35)</f>
        <v>244</v>
      </c>
      <c r="H36" s="23">
        <f>SUM(H33:H35)</f>
        <v>250</v>
      </c>
      <c r="I36" s="23">
        <f>SUM(I33:I35)</f>
        <v>215</v>
      </c>
    </row>
    <row r="37" spans="1:9" s="22" customFormat="1" ht="34.5" customHeight="1">
      <c r="A37" s="25" t="s">
        <v>16</v>
      </c>
      <c r="B37" s="23">
        <f>SUM(, B9, B30, B32, B36)</f>
        <v>21166</v>
      </c>
      <c r="C37" s="23">
        <f>SUM(, C9, C30, C32, C36)</f>
        <v>3954</v>
      </c>
      <c r="D37" s="24">
        <f>C37/B37</f>
        <v>0.18680903335538127</v>
      </c>
      <c r="E37" s="23">
        <f>SUM(, E9, E30, E32, E36)</f>
        <v>2079</v>
      </c>
      <c r="F37" s="23">
        <f>SUM(, F9, F30, F32, F36)</f>
        <v>2144</v>
      </c>
      <c r="G37" s="23">
        <f>SUM(, G9, G30, G32, G36)</f>
        <v>2432</v>
      </c>
      <c r="H37" s="23">
        <f>SUM(, H9, H30, H32, H36)</f>
        <v>2386</v>
      </c>
      <c r="I37" s="23">
        <f>SUM(, I9, I30, I32, I36)</f>
        <v>2327</v>
      </c>
    </row>
    <row r="38" spans="1:9" s="14" customFormat="1">
      <c r="A38" s="18" t="s">
        <v>17</v>
      </c>
      <c r="B38" s="18">
        <f>SUM(, B37)</f>
        <v>21166</v>
      </c>
      <c r="C38" s="18">
        <f>SUM(, C37)</f>
        <v>3954</v>
      </c>
      <c r="D38" s="26">
        <f>C38/B38</f>
        <v>0.18680903335538127</v>
      </c>
      <c r="E38" s="18">
        <f>SUM(, E37)</f>
        <v>2079</v>
      </c>
      <c r="F38" s="18">
        <f>SUM(, F37)</f>
        <v>2144</v>
      </c>
      <c r="G38" s="18">
        <f>SUM(, G37)</f>
        <v>2432</v>
      </c>
      <c r="H38" s="18">
        <f>SUM(, H37)</f>
        <v>2386</v>
      </c>
      <c r="I38" s="18">
        <f>SUM(, I37)</f>
        <v>2327</v>
      </c>
    </row>
    <row r="39" spans="1:9" s="22" customFormat="1">
      <c r="A39" s="28" t="s">
        <v>1069</v>
      </c>
      <c r="B39" s="23">
        <v>1778</v>
      </c>
      <c r="C39" s="23">
        <v>216</v>
      </c>
      <c r="D39" s="24">
        <v>0.1215</v>
      </c>
      <c r="E39" s="23">
        <v>88</v>
      </c>
      <c r="F39" s="23">
        <v>100</v>
      </c>
      <c r="G39" s="23">
        <v>115</v>
      </c>
      <c r="H39" s="23">
        <v>88</v>
      </c>
      <c r="I39" s="23">
        <v>107</v>
      </c>
    </row>
    <row r="40" spans="1:9" s="22" customFormat="1">
      <c r="A40" s="28" t="s">
        <v>1064</v>
      </c>
      <c r="B40" s="23">
        <f>SUM(B38:B39)</f>
        <v>22944</v>
      </c>
      <c r="C40" s="23">
        <f>SUM(C38:C39)</f>
        <v>4170</v>
      </c>
      <c r="D40" s="24">
        <v>0.1817</v>
      </c>
      <c r="E40" s="23">
        <f>SUM(E38:E39)</f>
        <v>2167</v>
      </c>
      <c r="F40" s="23">
        <f>SUM(F38:F39)</f>
        <v>2244</v>
      </c>
      <c r="G40" s="23">
        <f>SUM(G38:G39)</f>
        <v>2547</v>
      </c>
      <c r="H40" s="23">
        <f>SUM(H38:H39)</f>
        <v>2474</v>
      </c>
      <c r="I40" s="23">
        <f>SUM(I38:I39)</f>
        <v>2434</v>
      </c>
    </row>
    <row r="41" spans="1:9" s="22" customFormat="1">
      <c r="A41" s="36" t="s">
        <v>1070</v>
      </c>
    </row>
    <row r="42" spans="1:9" s="22" customFormat="1">
      <c r="A42" s="23" t="s">
        <v>1071</v>
      </c>
      <c r="B42" s="23">
        <v>191</v>
      </c>
      <c r="C42" s="23">
        <v>22</v>
      </c>
      <c r="D42" s="24">
        <v>0.1152</v>
      </c>
      <c r="E42" s="23">
        <v>6</v>
      </c>
      <c r="F42" s="23">
        <v>9</v>
      </c>
      <c r="G42" s="23">
        <v>13</v>
      </c>
      <c r="H42" s="23">
        <v>10</v>
      </c>
      <c r="I42" s="23">
        <v>4</v>
      </c>
    </row>
    <row r="43" spans="1:9" s="22" customFormat="1">
      <c r="A43" s="23" t="s">
        <v>1079</v>
      </c>
      <c r="B43" s="23">
        <v>1587</v>
      </c>
      <c r="C43" s="23">
        <v>194</v>
      </c>
      <c r="D43" s="24">
        <v>0.1222</v>
      </c>
      <c r="E43" s="23">
        <v>82</v>
      </c>
      <c r="F43" s="23">
        <v>91</v>
      </c>
      <c r="G43" s="23">
        <v>102</v>
      </c>
      <c r="H43" s="23">
        <v>78</v>
      </c>
      <c r="I43" s="23">
        <v>103</v>
      </c>
    </row>
    <row r="44" spans="1:9" s="22" customFormat="1">
      <c r="A44" s="36" t="s">
        <v>1134</v>
      </c>
      <c r="B44" s="36">
        <f>SUM(B42:B43)</f>
        <v>1778</v>
      </c>
      <c r="C44" s="36">
        <f>SUM(C42:C43)</f>
        <v>216</v>
      </c>
      <c r="D44" s="32">
        <v>0.1215</v>
      </c>
      <c r="E44" s="36">
        <f>SUM(E42:E43)</f>
        <v>88</v>
      </c>
      <c r="F44" s="36">
        <f>SUM(F42:F43)</f>
        <v>100</v>
      </c>
      <c r="G44" s="36">
        <f>SUM(G42:G43)</f>
        <v>115</v>
      </c>
      <c r="H44" s="36">
        <f>SUM(H42:H43)</f>
        <v>88</v>
      </c>
      <c r="I44" s="36">
        <f>SUM(I42:I43)</f>
        <v>107</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9" max="16383" man="1"/>
    <brk id="30" max="16383" man="1"/>
    <brk id="32" max="16383" man="1"/>
    <brk id="36" max="16383" man="1"/>
    <brk id="37" max="16383" man="1"/>
    <brk id="38" max="16383" man="1"/>
  </rowBreaks>
  <colBreaks count="5" manualBreakCount="5">
    <brk id="5" max="1048575" man="1"/>
    <brk id="6" max="1048575" man="1"/>
    <brk id="7" max="1048575" man="1"/>
    <brk id="8" max="1048575" man="1"/>
    <brk id="9" max="1048575" man="1"/>
  </colBreaks>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903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0">
    <tabColor rgb="FFFFFF00"/>
  </sheetPr>
  <dimension ref="A1:R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909</v>
      </c>
      <c r="F4" s="47"/>
      <c r="G4" s="47"/>
      <c r="H4" s="47"/>
      <c r="I4" s="47"/>
      <c r="J4" s="47"/>
      <c r="K4" s="47"/>
      <c r="L4" s="47"/>
      <c r="M4" s="47"/>
      <c r="N4" s="47"/>
      <c r="O4" s="47"/>
      <c r="P4" s="47"/>
      <c r="Q4" s="47"/>
      <c r="R4" s="47"/>
    </row>
    <row r="5" spans="1:18" ht="25.5" customHeight="1">
      <c r="E5" s="49" t="s">
        <v>909</v>
      </c>
      <c r="F5" s="49"/>
      <c r="G5" s="49"/>
      <c r="H5" s="49"/>
      <c r="I5" s="49"/>
      <c r="J5" s="49"/>
      <c r="K5" s="49"/>
      <c r="L5" s="49"/>
      <c r="M5" s="49"/>
      <c r="N5" s="49"/>
      <c r="O5" s="49"/>
      <c r="P5" s="49"/>
      <c r="Q5" s="49"/>
      <c r="R5" s="49"/>
    </row>
    <row r="6" spans="1:18" s="12" customFormat="1" ht="150" customHeight="1">
      <c r="B6" s="13" t="s">
        <v>7</v>
      </c>
      <c r="C6" s="13" t="s">
        <v>8</v>
      </c>
      <c r="D6" s="13" t="s">
        <v>9</v>
      </c>
      <c r="E6" s="21" t="s">
        <v>910</v>
      </c>
      <c r="F6" s="21" t="s">
        <v>911</v>
      </c>
    </row>
    <row r="7" spans="1:18">
      <c r="A7" s="15" t="s">
        <v>11</v>
      </c>
      <c r="B7" s="16">
        <v>825</v>
      </c>
      <c r="C7" s="16">
        <v>28</v>
      </c>
      <c r="D7" s="17">
        <v>3.39E-2</v>
      </c>
      <c r="E7" s="16">
        <v>19</v>
      </c>
      <c r="F7" s="16">
        <v>0</v>
      </c>
    </row>
    <row r="8" spans="1:18" s="22" customFormat="1" ht="34.5" customHeight="1">
      <c r="A8" s="25" t="s">
        <v>15</v>
      </c>
      <c r="B8" s="23">
        <f>SUM(B7:B7)</f>
        <v>825</v>
      </c>
      <c r="C8" s="23">
        <f>SUM(C7:C7)</f>
        <v>28</v>
      </c>
      <c r="D8" s="24">
        <f>C8/B8</f>
        <v>3.3939393939393943E-2</v>
      </c>
      <c r="E8" s="23">
        <f>SUM(E7:E7)</f>
        <v>19</v>
      </c>
      <c r="F8" s="23">
        <f>SUM(F7:F7)</f>
        <v>0</v>
      </c>
    </row>
    <row r="9" spans="1:18" s="22" customFormat="1" ht="34.5" customHeight="1">
      <c r="A9" s="25" t="s">
        <v>16</v>
      </c>
      <c r="B9" s="23">
        <f>SUM(, B8)</f>
        <v>825</v>
      </c>
      <c r="C9" s="23">
        <f>SUM(, C8)</f>
        <v>28</v>
      </c>
      <c r="D9" s="24">
        <f>C9/B9</f>
        <v>3.3939393939393943E-2</v>
      </c>
      <c r="E9" s="23">
        <f>SUM(, E8)</f>
        <v>19</v>
      </c>
      <c r="F9" s="23">
        <f>SUM(, F8)</f>
        <v>0</v>
      </c>
    </row>
    <row r="10" spans="1:18" s="14" customFormat="1">
      <c r="A10" s="18" t="s">
        <v>17</v>
      </c>
      <c r="B10" s="18">
        <f>SUM(, B9)</f>
        <v>825</v>
      </c>
      <c r="C10" s="18">
        <f>SUM(, C9)</f>
        <v>28</v>
      </c>
      <c r="D10" s="26">
        <f>C10/B10</f>
        <v>3.3939393939393943E-2</v>
      </c>
      <c r="E10" s="18">
        <f>SUM(, E9)</f>
        <v>19</v>
      </c>
      <c r="F10" s="18">
        <f>SUM(, F9)</f>
        <v>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2" manualBreakCount="2">
    <brk id="5" max="1048575" man="1"/>
    <brk id="6" max="1048575" man="1"/>
  </colBreaks>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909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2">
    <tabColor rgb="FF0000FF"/>
  </sheetPr>
  <dimension ref="A1:S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912</v>
      </c>
      <c r="F4" s="47"/>
      <c r="G4" s="47"/>
      <c r="H4" s="47"/>
      <c r="I4" s="47"/>
      <c r="J4" s="47"/>
      <c r="K4" s="47"/>
      <c r="L4" s="47"/>
      <c r="M4" s="47"/>
      <c r="N4" s="47"/>
      <c r="O4" s="47"/>
      <c r="P4" s="47"/>
      <c r="Q4" s="47"/>
      <c r="R4" s="47"/>
      <c r="S4" s="47"/>
    </row>
    <row r="5" spans="1:19" ht="25.5" customHeight="1">
      <c r="E5" s="49" t="s">
        <v>912</v>
      </c>
      <c r="F5" s="49"/>
      <c r="G5" s="49"/>
      <c r="H5" s="49"/>
      <c r="I5" s="49"/>
      <c r="J5" s="49"/>
      <c r="K5" s="49"/>
      <c r="L5" s="49"/>
      <c r="M5" s="49"/>
      <c r="N5" s="49"/>
      <c r="O5" s="49"/>
      <c r="P5" s="49"/>
      <c r="Q5" s="49"/>
      <c r="R5" s="49"/>
      <c r="S5" s="49"/>
    </row>
    <row r="6" spans="1:19" s="12" customFormat="1" ht="150" customHeight="1">
      <c r="B6" s="13" t="s">
        <v>7</v>
      </c>
      <c r="C6" s="13" t="s">
        <v>8</v>
      </c>
      <c r="D6" s="13" t="s">
        <v>9</v>
      </c>
      <c r="E6" s="21" t="s">
        <v>913</v>
      </c>
      <c r="F6" s="21" t="s">
        <v>914</v>
      </c>
      <c r="G6" s="21" t="s">
        <v>915</v>
      </c>
    </row>
    <row r="7" spans="1:19">
      <c r="A7" s="15" t="s">
        <v>11</v>
      </c>
      <c r="B7" s="16">
        <v>825</v>
      </c>
      <c r="C7" s="16">
        <v>28</v>
      </c>
      <c r="D7" s="17">
        <v>3.39E-2</v>
      </c>
      <c r="E7" s="16">
        <v>8</v>
      </c>
      <c r="F7" s="16">
        <v>15</v>
      </c>
      <c r="G7" s="16">
        <v>25</v>
      </c>
    </row>
    <row r="8" spans="1:19" s="22" customFormat="1" ht="34.5" customHeight="1">
      <c r="A8" s="25" t="s">
        <v>15</v>
      </c>
      <c r="B8" s="23">
        <f>SUM(B7:B7)</f>
        <v>825</v>
      </c>
      <c r="C8" s="23">
        <f>SUM(C7:C7)</f>
        <v>28</v>
      </c>
      <c r="D8" s="24">
        <f>C8/B8</f>
        <v>3.3939393939393943E-2</v>
      </c>
      <c r="E8" s="23">
        <f>SUM(E7:E7)</f>
        <v>8</v>
      </c>
      <c r="F8" s="23">
        <f>SUM(F7:F7)</f>
        <v>15</v>
      </c>
      <c r="G8" s="23">
        <f>SUM(G7:G7)</f>
        <v>25</v>
      </c>
    </row>
    <row r="9" spans="1:19" s="22" customFormat="1" ht="34.5" customHeight="1">
      <c r="A9" s="25" t="s">
        <v>16</v>
      </c>
      <c r="B9" s="23">
        <f>SUM(, B8)</f>
        <v>825</v>
      </c>
      <c r="C9" s="23">
        <f>SUM(, C8)</f>
        <v>28</v>
      </c>
      <c r="D9" s="24">
        <f>C9/B9</f>
        <v>3.3939393939393943E-2</v>
      </c>
      <c r="E9" s="23">
        <f t="shared" ref="E9:G10" si="0">SUM(, E8)</f>
        <v>8</v>
      </c>
      <c r="F9" s="23">
        <f t="shared" si="0"/>
        <v>15</v>
      </c>
      <c r="G9" s="23">
        <f t="shared" si="0"/>
        <v>25</v>
      </c>
    </row>
    <row r="10" spans="1:19" s="14" customFormat="1">
      <c r="A10" s="18" t="s">
        <v>17</v>
      </c>
      <c r="B10" s="18">
        <f>SUM(, B9)</f>
        <v>825</v>
      </c>
      <c r="C10" s="18">
        <f>SUM(, C9)</f>
        <v>28</v>
      </c>
      <c r="D10" s="26">
        <f>C10/B10</f>
        <v>3.3939393939393943E-2</v>
      </c>
      <c r="E10" s="18">
        <f t="shared" si="0"/>
        <v>8</v>
      </c>
      <c r="F10" s="18">
        <f t="shared" si="0"/>
        <v>15</v>
      </c>
      <c r="G10" s="18">
        <f t="shared" si="0"/>
        <v>25</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3" manualBreakCount="3">
    <brk id="5" max="1048575" man="1"/>
    <brk id="6" max="1048575" man="1"/>
    <brk id="7" max="1048575" man="1"/>
  </colBreaks>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912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4">
    <tabColor rgb="FFFF0000"/>
  </sheetPr>
  <dimension ref="A1:T67"/>
  <sheetViews>
    <sheetView workbookViewId="0">
      <pane xSplit="4" ySplit="6" topLeftCell="E7" activePane="bottomRight" state="frozen"/>
      <selection pane="topRight" activeCell="G1" sqref="G1"/>
      <selection pane="bottomLeft" activeCell="A7" sqref="A7"/>
      <selection pane="bottomRight" activeCell="V6" sqref="V6"/>
    </sheetView>
  </sheetViews>
  <sheetFormatPr defaultRowHeight="15"/>
  <cols>
    <col min="1" max="1" width="13.7109375" customWidth="1"/>
    <col min="2" max="3" width="6.7109375" customWidth="1"/>
    <col min="4" max="4" width="7.570312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916</v>
      </c>
      <c r="F4" s="47"/>
      <c r="G4" s="47"/>
      <c r="H4" s="47"/>
      <c r="I4" s="47"/>
      <c r="J4" s="47"/>
      <c r="K4" s="47"/>
      <c r="L4" s="47"/>
      <c r="M4" s="47"/>
      <c r="N4" s="47"/>
      <c r="O4" s="47"/>
      <c r="P4" s="47"/>
      <c r="Q4" s="47"/>
      <c r="R4" s="47"/>
      <c r="S4" s="47"/>
      <c r="T4" s="47"/>
    </row>
    <row r="5" spans="1:20" ht="25.5" customHeight="1">
      <c r="E5" s="49" t="s">
        <v>916</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917</v>
      </c>
      <c r="F6" s="21" t="s">
        <v>918</v>
      </c>
      <c r="G6" s="21" t="s">
        <v>919</v>
      </c>
      <c r="H6" s="21" t="s">
        <v>920</v>
      </c>
    </row>
    <row r="7" spans="1:20">
      <c r="A7" s="15" t="s">
        <v>436</v>
      </c>
      <c r="B7" s="16">
        <v>866</v>
      </c>
      <c r="C7" s="16">
        <v>119</v>
      </c>
      <c r="D7" s="17">
        <v>0.13739999999999999</v>
      </c>
      <c r="E7" s="16">
        <v>69</v>
      </c>
      <c r="F7" s="16">
        <v>73</v>
      </c>
      <c r="G7" s="16">
        <v>75</v>
      </c>
      <c r="H7" s="16">
        <v>50</v>
      </c>
    </row>
    <row r="8" spans="1:20" s="14" customFormat="1">
      <c r="A8" s="18" t="s">
        <v>420</v>
      </c>
      <c r="B8" s="19">
        <v>489</v>
      </c>
      <c r="C8" s="19">
        <v>34</v>
      </c>
      <c r="D8" s="20">
        <v>6.9500000000000006E-2</v>
      </c>
      <c r="E8" s="19">
        <v>13</v>
      </c>
      <c r="F8" s="19">
        <v>24</v>
      </c>
      <c r="G8" s="19">
        <v>20</v>
      </c>
      <c r="H8" s="19">
        <v>14</v>
      </c>
    </row>
    <row r="9" spans="1:20" s="14" customFormat="1">
      <c r="A9" s="18" t="s">
        <v>528</v>
      </c>
      <c r="B9" s="19">
        <v>586</v>
      </c>
      <c r="C9" s="19">
        <v>36</v>
      </c>
      <c r="D9" s="20">
        <v>6.1400000000000003E-2</v>
      </c>
      <c r="E9" s="19">
        <v>15</v>
      </c>
      <c r="F9" s="19">
        <v>24</v>
      </c>
      <c r="G9" s="19">
        <v>21</v>
      </c>
      <c r="H9" s="19">
        <v>24</v>
      </c>
    </row>
    <row r="10" spans="1:20" s="14" customFormat="1">
      <c r="A10" s="18" t="s">
        <v>421</v>
      </c>
      <c r="B10" s="19">
        <v>887</v>
      </c>
      <c r="C10" s="19">
        <v>62</v>
      </c>
      <c r="D10" s="20">
        <v>6.9900000000000004E-2</v>
      </c>
      <c r="E10" s="19">
        <v>37</v>
      </c>
      <c r="F10" s="19">
        <v>35</v>
      </c>
      <c r="G10" s="19">
        <v>33</v>
      </c>
      <c r="H10" s="19">
        <v>31</v>
      </c>
    </row>
    <row r="11" spans="1:20" s="14" customFormat="1">
      <c r="A11" s="18" t="s">
        <v>532</v>
      </c>
      <c r="B11" s="19">
        <v>717</v>
      </c>
      <c r="C11" s="19">
        <v>82</v>
      </c>
      <c r="D11" s="20">
        <v>0.1144</v>
      </c>
      <c r="E11" s="19">
        <v>49</v>
      </c>
      <c r="F11" s="19">
        <v>54</v>
      </c>
      <c r="G11" s="19">
        <v>51</v>
      </c>
      <c r="H11" s="19">
        <v>45</v>
      </c>
    </row>
    <row r="12" spans="1:20" s="14" customFormat="1">
      <c r="A12" s="18" t="s">
        <v>423</v>
      </c>
      <c r="B12" s="19">
        <v>817</v>
      </c>
      <c r="C12" s="19">
        <v>78</v>
      </c>
      <c r="D12" s="20">
        <v>9.5500000000000002E-2</v>
      </c>
      <c r="E12" s="19">
        <v>41</v>
      </c>
      <c r="F12" s="19">
        <v>44</v>
      </c>
      <c r="G12" s="19">
        <v>44</v>
      </c>
      <c r="H12" s="19">
        <v>33</v>
      </c>
    </row>
    <row r="13" spans="1:20" s="14" customFormat="1">
      <c r="A13" s="18" t="s">
        <v>437</v>
      </c>
      <c r="B13" s="19">
        <v>1715</v>
      </c>
      <c r="C13" s="19">
        <v>88</v>
      </c>
      <c r="D13" s="20">
        <v>5.1299999999999998E-2</v>
      </c>
      <c r="E13" s="19">
        <v>37</v>
      </c>
      <c r="F13" s="19">
        <v>54</v>
      </c>
      <c r="G13" s="19">
        <v>53</v>
      </c>
      <c r="H13" s="19">
        <v>48</v>
      </c>
    </row>
    <row r="14" spans="1:20" s="14" customFormat="1">
      <c r="A14" s="18" t="s">
        <v>438</v>
      </c>
      <c r="B14" s="19">
        <v>1005</v>
      </c>
      <c r="C14" s="19">
        <v>94</v>
      </c>
      <c r="D14" s="20">
        <v>9.35E-2</v>
      </c>
      <c r="E14" s="19">
        <v>56</v>
      </c>
      <c r="F14" s="19">
        <v>63</v>
      </c>
      <c r="G14" s="19">
        <v>68</v>
      </c>
      <c r="H14" s="19">
        <v>43</v>
      </c>
    </row>
    <row r="15" spans="1:20" s="14" customFormat="1">
      <c r="A15" s="18" t="s">
        <v>439</v>
      </c>
      <c r="B15" s="19">
        <v>1078</v>
      </c>
      <c r="C15" s="19">
        <v>77</v>
      </c>
      <c r="D15" s="20">
        <v>7.1400000000000005E-2</v>
      </c>
      <c r="E15" s="19">
        <v>48</v>
      </c>
      <c r="F15" s="19">
        <v>40</v>
      </c>
      <c r="G15" s="19">
        <v>53</v>
      </c>
      <c r="H15" s="19">
        <v>43</v>
      </c>
    </row>
    <row r="16" spans="1:20" s="22" customFormat="1" ht="34.5" customHeight="1">
      <c r="A16" s="25" t="s">
        <v>14</v>
      </c>
      <c r="B16" s="23">
        <f>SUM(B7:B15)</f>
        <v>8160</v>
      </c>
      <c r="C16" s="23">
        <f>SUM(C7:C15)</f>
        <v>670</v>
      </c>
      <c r="D16" s="24">
        <f>C16/B16</f>
        <v>8.2107843137254902E-2</v>
      </c>
      <c r="E16" s="23">
        <f>SUM(E7:E15)</f>
        <v>365</v>
      </c>
      <c r="F16" s="23">
        <f>SUM(F7:F15)</f>
        <v>411</v>
      </c>
      <c r="G16" s="23">
        <f>SUM(G7:G15)</f>
        <v>418</v>
      </c>
      <c r="H16" s="23">
        <f>SUM(H7:H15)</f>
        <v>331</v>
      </c>
    </row>
    <row r="17" spans="1:8" s="14" customFormat="1">
      <c r="A17" s="18" t="s">
        <v>33</v>
      </c>
      <c r="B17" s="19">
        <v>8</v>
      </c>
      <c r="C17" s="19">
        <v>2</v>
      </c>
      <c r="D17" s="20">
        <v>0.25</v>
      </c>
      <c r="E17" s="19">
        <v>1</v>
      </c>
      <c r="F17" s="19">
        <v>0</v>
      </c>
      <c r="G17" s="19">
        <v>1</v>
      </c>
      <c r="H17" s="19">
        <v>1</v>
      </c>
    </row>
    <row r="18" spans="1:8" s="14" customFormat="1">
      <c r="A18" s="18" t="s">
        <v>440</v>
      </c>
      <c r="B18" s="19">
        <v>1040</v>
      </c>
      <c r="C18" s="19">
        <v>71</v>
      </c>
      <c r="D18" s="20">
        <v>6.83E-2</v>
      </c>
      <c r="E18" s="19">
        <v>39</v>
      </c>
      <c r="F18" s="19">
        <v>43</v>
      </c>
      <c r="G18" s="19">
        <v>43</v>
      </c>
      <c r="H18" s="19">
        <v>32</v>
      </c>
    </row>
    <row r="19" spans="1:8" s="14" customFormat="1">
      <c r="A19" s="18" t="s">
        <v>441</v>
      </c>
      <c r="B19" s="19">
        <v>1166</v>
      </c>
      <c r="C19" s="19">
        <v>125</v>
      </c>
      <c r="D19" s="20">
        <v>0.1072</v>
      </c>
      <c r="E19" s="19">
        <v>75</v>
      </c>
      <c r="F19" s="19">
        <v>73</v>
      </c>
      <c r="G19" s="19">
        <v>81</v>
      </c>
      <c r="H19" s="19">
        <v>48</v>
      </c>
    </row>
    <row r="20" spans="1:8" s="14" customFormat="1">
      <c r="A20" s="18" t="s">
        <v>442</v>
      </c>
      <c r="B20" s="19">
        <v>1535</v>
      </c>
      <c r="C20" s="19">
        <v>137</v>
      </c>
      <c r="D20" s="20">
        <v>8.9300000000000004E-2</v>
      </c>
      <c r="E20" s="19">
        <v>84</v>
      </c>
      <c r="F20" s="19">
        <v>87</v>
      </c>
      <c r="G20" s="19">
        <v>91</v>
      </c>
      <c r="H20" s="19">
        <v>65</v>
      </c>
    </row>
    <row r="21" spans="1:8" s="14" customFormat="1">
      <c r="A21" s="18" t="s">
        <v>41</v>
      </c>
      <c r="B21" s="19">
        <v>1924</v>
      </c>
      <c r="C21" s="19">
        <v>128</v>
      </c>
      <c r="D21" s="20">
        <v>6.6500000000000004E-2</v>
      </c>
      <c r="E21" s="19">
        <v>70</v>
      </c>
      <c r="F21" s="19">
        <v>75</v>
      </c>
      <c r="G21" s="19">
        <v>75</v>
      </c>
      <c r="H21" s="19">
        <v>63</v>
      </c>
    </row>
    <row r="22" spans="1:8" s="22" customFormat="1" ht="34.5" customHeight="1">
      <c r="A22" s="25" t="s">
        <v>49</v>
      </c>
      <c r="B22" s="23">
        <f>SUM(B17:B21)</f>
        <v>5673</v>
      </c>
      <c r="C22" s="23">
        <f>SUM(C17:C21)</f>
        <v>463</v>
      </c>
      <c r="D22" s="24">
        <f>C22/B22</f>
        <v>8.1614665961572366E-2</v>
      </c>
      <c r="E22" s="23">
        <f>SUM(E17:E21)</f>
        <v>269</v>
      </c>
      <c r="F22" s="23">
        <f>SUM(F17:F21)</f>
        <v>278</v>
      </c>
      <c r="G22" s="23">
        <f>SUM(G17:G21)</f>
        <v>291</v>
      </c>
      <c r="H22" s="23">
        <f>SUM(H17:H21)</f>
        <v>209</v>
      </c>
    </row>
    <row r="23" spans="1:8" s="14" customFormat="1">
      <c r="A23" s="18" t="s">
        <v>443</v>
      </c>
      <c r="B23" s="19">
        <v>1381</v>
      </c>
      <c r="C23" s="19">
        <v>68</v>
      </c>
      <c r="D23" s="20">
        <v>4.9200000000000001E-2</v>
      </c>
      <c r="E23" s="19">
        <v>41</v>
      </c>
      <c r="F23" s="19">
        <v>32</v>
      </c>
      <c r="G23" s="19">
        <v>34</v>
      </c>
      <c r="H23" s="19">
        <v>43</v>
      </c>
    </row>
    <row r="24" spans="1:8" s="22" customFormat="1" ht="34.5" customHeight="1">
      <c r="A24" s="25" t="s">
        <v>340</v>
      </c>
      <c r="B24" s="23">
        <f>SUM(B23:B23)</f>
        <v>1381</v>
      </c>
      <c r="C24" s="23">
        <f>SUM(C23:C23)</f>
        <v>68</v>
      </c>
      <c r="D24" s="24">
        <f>C24/B24</f>
        <v>4.9239681390296886E-2</v>
      </c>
      <c r="E24" s="23">
        <f>SUM(E23:E23)</f>
        <v>41</v>
      </c>
      <c r="F24" s="23">
        <f>SUM(F23:F23)</f>
        <v>32</v>
      </c>
      <c r="G24" s="23">
        <f>SUM(G23:G23)</f>
        <v>34</v>
      </c>
      <c r="H24" s="23">
        <f>SUM(H23:H23)</f>
        <v>43</v>
      </c>
    </row>
    <row r="25" spans="1:8" s="14" customFormat="1">
      <c r="A25" s="18" t="s">
        <v>11</v>
      </c>
      <c r="B25" s="19">
        <v>70</v>
      </c>
      <c r="C25" s="19">
        <v>10</v>
      </c>
      <c r="D25" s="20">
        <v>0.1429</v>
      </c>
      <c r="E25" s="19">
        <v>6</v>
      </c>
      <c r="F25" s="19">
        <v>8</v>
      </c>
      <c r="G25" s="19">
        <v>6</v>
      </c>
      <c r="H25" s="19">
        <v>3</v>
      </c>
    </row>
    <row r="26" spans="1:8" s="14" customFormat="1">
      <c r="A26" s="18" t="s">
        <v>494</v>
      </c>
      <c r="B26" s="19">
        <v>698</v>
      </c>
      <c r="C26" s="19">
        <v>97</v>
      </c>
      <c r="D26" s="20">
        <v>0.13900000000000001</v>
      </c>
      <c r="E26" s="19">
        <v>54</v>
      </c>
      <c r="F26" s="19">
        <v>59</v>
      </c>
      <c r="G26" s="19">
        <v>57</v>
      </c>
      <c r="H26" s="19">
        <v>53</v>
      </c>
    </row>
    <row r="27" spans="1:8" s="14" customFormat="1">
      <c r="A27" s="18" t="s">
        <v>495</v>
      </c>
      <c r="B27" s="19">
        <v>1052</v>
      </c>
      <c r="C27" s="19">
        <v>138</v>
      </c>
      <c r="D27" s="20">
        <v>0.13120000000000001</v>
      </c>
      <c r="E27" s="19">
        <v>71</v>
      </c>
      <c r="F27" s="19">
        <v>89</v>
      </c>
      <c r="G27" s="19">
        <v>93</v>
      </c>
      <c r="H27" s="19">
        <v>64</v>
      </c>
    </row>
    <row r="28" spans="1:8" s="14" customFormat="1">
      <c r="A28" s="18" t="s">
        <v>444</v>
      </c>
      <c r="B28" s="19">
        <v>298</v>
      </c>
      <c r="C28" s="19">
        <v>38</v>
      </c>
      <c r="D28" s="20">
        <v>0.1275</v>
      </c>
      <c r="E28" s="19">
        <v>21</v>
      </c>
      <c r="F28" s="19">
        <v>14</v>
      </c>
      <c r="G28" s="19">
        <v>25</v>
      </c>
      <c r="H28" s="19">
        <v>20</v>
      </c>
    </row>
    <row r="29" spans="1:8" s="22" customFormat="1" ht="34.5" customHeight="1">
      <c r="A29" s="25" t="s">
        <v>15</v>
      </c>
      <c r="B29" s="23">
        <f>SUM(B25:B28)</f>
        <v>2118</v>
      </c>
      <c r="C29" s="23">
        <f>SUM(C25:C28)</f>
        <v>283</v>
      </c>
      <c r="D29" s="24">
        <f>C29/B29</f>
        <v>0.13361661945231351</v>
      </c>
      <c r="E29" s="23">
        <f>SUM(E25:E28)</f>
        <v>152</v>
      </c>
      <c r="F29" s="23">
        <f>SUM(F25:F28)</f>
        <v>170</v>
      </c>
      <c r="G29" s="23">
        <f>SUM(G25:G28)</f>
        <v>181</v>
      </c>
      <c r="H29" s="23">
        <f>SUM(H25:H28)</f>
        <v>140</v>
      </c>
    </row>
    <row r="30" spans="1:8" s="22" customFormat="1" ht="34.5" customHeight="1">
      <c r="A30" s="25" t="s">
        <v>16</v>
      </c>
      <c r="B30" s="23">
        <f>SUM(, B16, B22, B24, B29)</f>
        <v>17332</v>
      </c>
      <c r="C30" s="23">
        <f>SUM(, C16, C22, C24, C29)</f>
        <v>1484</v>
      </c>
      <c r="D30" s="24">
        <f>C30/B30</f>
        <v>8.5621970920840063E-2</v>
      </c>
      <c r="E30" s="23">
        <f>SUM(, E16, E22, E24, E29)</f>
        <v>827</v>
      </c>
      <c r="F30" s="23">
        <f>SUM(, F16, F22, F24, F29)</f>
        <v>891</v>
      </c>
      <c r="G30" s="23">
        <f>SUM(, G16, G22, G24, G29)</f>
        <v>924</v>
      </c>
      <c r="H30" s="23">
        <f>SUM(, H16, H22, H24, H29)</f>
        <v>723</v>
      </c>
    </row>
    <row r="31" spans="1:8" s="14" customFormat="1">
      <c r="A31" s="18" t="s">
        <v>17</v>
      </c>
      <c r="B31" s="18">
        <f>SUM(, B30)</f>
        <v>17332</v>
      </c>
      <c r="C31" s="18">
        <f>SUM(, C30)</f>
        <v>1484</v>
      </c>
      <c r="D31" s="26">
        <f>C31/B31</f>
        <v>8.5621970920840063E-2</v>
      </c>
      <c r="E31" s="18">
        <f>SUM(, E30)</f>
        <v>827</v>
      </c>
      <c r="F31" s="18">
        <f>SUM(, F30)</f>
        <v>891</v>
      </c>
      <c r="G31" s="18">
        <f>SUM(, G30)</f>
        <v>924</v>
      </c>
      <c r="H31" s="18">
        <f>SUM(, H30)</f>
        <v>723</v>
      </c>
    </row>
    <row r="32" spans="1:8" s="22" customFormat="1">
      <c r="A32" s="28" t="s">
        <v>1069</v>
      </c>
      <c r="B32" s="23">
        <v>26633</v>
      </c>
      <c r="C32" s="23">
        <v>5878</v>
      </c>
      <c r="D32" s="24">
        <v>0.22070000000000001</v>
      </c>
      <c r="E32" s="23">
        <v>2396</v>
      </c>
      <c r="F32" s="23">
        <v>2691</v>
      </c>
      <c r="G32" s="23">
        <v>2809</v>
      </c>
      <c r="H32" s="23">
        <v>2220</v>
      </c>
    </row>
    <row r="33" spans="1:8" s="22" customFormat="1">
      <c r="A33" s="28" t="s">
        <v>1064</v>
      </c>
      <c r="B33" s="23">
        <f>SUM(B31:B32)</f>
        <v>43965</v>
      </c>
      <c r="C33" s="23">
        <f>SUM(C31:C32)</f>
        <v>7362</v>
      </c>
      <c r="D33" s="24">
        <v>0.16750000000000001</v>
      </c>
      <c r="E33" s="23">
        <f>SUM(E31:E32)</f>
        <v>3223</v>
      </c>
      <c r="F33" s="23">
        <f>SUM(F31:F32)</f>
        <v>3582</v>
      </c>
      <c r="G33" s="23">
        <f>SUM(G31:G32)</f>
        <v>3733</v>
      </c>
      <c r="H33" s="23">
        <f>SUM(H31:H32)</f>
        <v>2943</v>
      </c>
    </row>
    <row r="34" spans="1:8" s="22" customFormat="1">
      <c r="A34" s="36" t="s">
        <v>1070</v>
      </c>
    </row>
    <row r="35" spans="1:8" s="22" customFormat="1">
      <c r="A35" s="23" t="s">
        <v>1075</v>
      </c>
      <c r="B35" s="23">
        <v>295</v>
      </c>
      <c r="C35" s="23">
        <v>9</v>
      </c>
      <c r="D35" s="24">
        <v>3.0499999999999999E-2</v>
      </c>
      <c r="E35" s="23">
        <v>4</v>
      </c>
      <c r="F35" s="23">
        <v>4</v>
      </c>
      <c r="G35" s="23">
        <v>5</v>
      </c>
      <c r="H35" s="23">
        <v>4</v>
      </c>
    </row>
    <row r="36" spans="1:8" s="22" customFormat="1">
      <c r="A36" s="23" t="s">
        <v>1079</v>
      </c>
      <c r="B36" s="23">
        <v>0</v>
      </c>
      <c r="C36" s="23">
        <v>0</v>
      </c>
      <c r="D36" s="24">
        <v>0</v>
      </c>
      <c r="E36" s="23">
        <v>0</v>
      </c>
      <c r="F36" s="23">
        <v>0</v>
      </c>
      <c r="G36" s="23">
        <v>0</v>
      </c>
      <c r="H36" s="23">
        <v>0</v>
      </c>
    </row>
    <row r="37" spans="1:8" s="22" customFormat="1">
      <c r="A37" s="23" t="s">
        <v>1093</v>
      </c>
      <c r="B37" s="23">
        <v>958</v>
      </c>
      <c r="C37" s="23">
        <v>138</v>
      </c>
      <c r="D37" s="24">
        <v>0.14410000000000001</v>
      </c>
      <c r="E37" s="23">
        <v>52</v>
      </c>
      <c r="F37" s="23">
        <v>58</v>
      </c>
      <c r="G37" s="23">
        <v>65</v>
      </c>
      <c r="H37" s="23">
        <v>32</v>
      </c>
    </row>
    <row r="38" spans="1:8" s="22" customFormat="1">
      <c r="A38" s="23" t="s">
        <v>1094</v>
      </c>
      <c r="B38" s="23">
        <v>558</v>
      </c>
      <c r="C38" s="23">
        <v>58</v>
      </c>
      <c r="D38" s="24">
        <v>0.10390000000000001</v>
      </c>
      <c r="E38" s="23">
        <v>24</v>
      </c>
      <c r="F38" s="23">
        <v>25</v>
      </c>
      <c r="G38" s="23">
        <v>27</v>
      </c>
      <c r="H38" s="23">
        <v>17</v>
      </c>
    </row>
    <row r="39" spans="1:8" s="22" customFormat="1">
      <c r="A39" s="23" t="s">
        <v>1098</v>
      </c>
      <c r="B39" s="23">
        <v>949</v>
      </c>
      <c r="C39" s="23">
        <v>180</v>
      </c>
      <c r="D39" s="24">
        <v>0.18970000000000001</v>
      </c>
      <c r="E39" s="23">
        <v>74</v>
      </c>
      <c r="F39" s="23">
        <v>83</v>
      </c>
      <c r="G39" s="23">
        <v>96</v>
      </c>
      <c r="H39" s="23">
        <v>67</v>
      </c>
    </row>
    <row r="40" spans="1:8" s="22" customFormat="1">
      <c r="A40" s="23" t="s">
        <v>1099</v>
      </c>
      <c r="B40" s="23">
        <v>737</v>
      </c>
      <c r="C40" s="23">
        <v>228</v>
      </c>
      <c r="D40" s="24">
        <v>0.30940000000000001</v>
      </c>
      <c r="E40" s="23">
        <v>85</v>
      </c>
      <c r="F40" s="23">
        <v>104</v>
      </c>
      <c r="G40" s="23">
        <v>100</v>
      </c>
      <c r="H40" s="23">
        <v>70</v>
      </c>
    </row>
    <row r="41" spans="1:8" s="22" customFormat="1">
      <c r="A41" s="23" t="s">
        <v>1100</v>
      </c>
      <c r="B41" s="23">
        <v>989</v>
      </c>
      <c r="C41" s="23">
        <v>268</v>
      </c>
      <c r="D41" s="24">
        <v>0.27100000000000002</v>
      </c>
      <c r="E41" s="23">
        <v>104</v>
      </c>
      <c r="F41" s="23">
        <v>121</v>
      </c>
      <c r="G41" s="23">
        <v>128</v>
      </c>
      <c r="H41" s="23">
        <v>101</v>
      </c>
    </row>
    <row r="42" spans="1:8" s="22" customFormat="1">
      <c r="A42" s="23" t="s">
        <v>1101</v>
      </c>
      <c r="B42" s="23">
        <v>844</v>
      </c>
      <c r="C42" s="23">
        <v>323</v>
      </c>
      <c r="D42" s="24">
        <v>0.38269999999999998</v>
      </c>
      <c r="E42" s="23">
        <v>107</v>
      </c>
      <c r="F42" s="23">
        <v>146</v>
      </c>
      <c r="G42" s="23">
        <v>136</v>
      </c>
      <c r="H42" s="23">
        <v>136</v>
      </c>
    </row>
    <row r="43" spans="1:8" s="22" customFormat="1">
      <c r="A43" s="23" t="s">
        <v>1102</v>
      </c>
      <c r="B43" s="23">
        <v>830</v>
      </c>
      <c r="C43" s="23">
        <v>113</v>
      </c>
      <c r="D43" s="24">
        <v>0.1361</v>
      </c>
      <c r="E43" s="23">
        <v>37</v>
      </c>
      <c r="F43" s="23">
        <v>47</v>
      </c>
      <c r="G43" s="23">
        <v>47</v>
      </c>
      <c r="H43" s="23">
        <v>30</v>
      </c>
    </row>
    <row r="44" spans="1:8" s="22" customFormat="1">
      <c r="A44" s="23" t="s">
        <v>1103</v>
      </c>
      <c r="B44" s="23">
        <v>898</v>
      </c>
      <c r="C44" s="23">
        <v>368</v>
      </c>
      <c r="D44" s="24">
        <v>0.4098</v>
      </c>
      <c r="E44" s="23">
        <v>148</v>
      </c>
      <c r="F44" s="23">
        <v>165</v>
      </c>
      <c r="G44" s="23">
        <v>148</v>
      </c>
      <c r="H44" s="23">
        <v>151</v>
      </c>
    </row>
    <row r="45" spans="1:8" s="22" customFormat="1">
      <c r="A45" s="23" t="s">
        <v>1104</v>
      </c>
      <c r="B45" s="23">
        <v>762</v>
      </c>
      <c r="C45" s="23">
        <v>314</v>
      </c>
      <c r="D45" s="24">
        <v>0.41210000000000002</v>
      </c>
      <c r="E45" s="23">
        <v>123</v>
      </c>
      <c r="F45" s="23">
        <v>165</v>
      </c>
      <c r="G45" s="23">
        <v>138</v>
      </c>
      <c r="H45" s="23">
        <v>157</v>
      </c>
    </row>
    <row r="46" spans="1:8" s="22" customFormat="1">
      <c r="A46" s="23" t="s">
        <v>1105</v>
      </c>
      <c r="B46" s="23">
        <v>1014</v>
      </c>
      <c r="C46" s="23">
        <v>358</v>
      </c>
      <c r="D46" s="24">
        <v>0.35310000000000002</v>
      </c>
      <c r="E46" s="23">
        <v>161</v>
      </c>
      <c r="F46" s="23">
        <v>208</v>
      </c>
      <c r="G46" s="23">
        <v>180</v>
      </c>
      <c r="H46" s="23">
        <v>152</v>
      </c>
    </row>
    <row r="47" spans="1:8" s="22" customFormat="1">
      <c r="A47" s="23" t="s">
        <v>1106</v>
      </c>
      <c r="B47" s="23">
        <v>953</v>
      </c>
      <c r="C47" s="23">
        <v>211</v>
      </c>
      <c r="D47" s="24">
        <v>0.22140000000000001</v>
      </c>
      <c r="E47" s="23">
        <v>91</v>
      </c>
      <c r="F47" s="23">
        <v>93</v>
      </c>
      <c r="G47" s="23">
        <v>111</v>
      </c>
      <c r="H47" s="23">
        <v>73</v>
      </c>
    </row>
    <row r="48" spans="1:8" s="22" customFormat="1">
      <c r="A48" s="23" t="s">
        <v>1107</v>
      </c>
      <c r="B48" s="23">
        <v>954</v>
      </c>
      <c r="C48" s="23">
        <v>130</v>
      </c>
      <c r="D48" s="24">
        <v>0.1363</v>
      </c>
      <c r="E48" s="23">
        <v>45</v>
      </c>
      <c r="F48" s="23">
        <v>41</v>
      </c>
      <c r="G48" s="23">
        <v>58</v>
      </c>
      <c r="H48" s="23">
        <v>50</v>
      </c>
    </row>
    <row r="49" spans="1:8" s="22" customFormat="1">
      <c r="A49" s="23" t="s">
        <v>1108</v>
      </c>
      <c r="B49" s="23">
        <v>1002</v>
      </c>
      <c r="C49" s="23">
        <v>256</v>
      </c>
      <c r="D49" s="24">
        <v>0.2555</v>
      </c>
      <c r="E49" s="23">
        <v>103</v>
      </c>
      <c r="F49" s="23">
        <v>137</v>
      </c>
      <c r="G49" s="23">
        <v>128</v>
      </c>
      <c r="H49" s="23">
        <v>115</v>
      </c>
    </row>
    <row r="50" spans="1:8" s="22" customFormat="1">
      <c r="A50" s="23" t="s">
        <v>1109</v>
      </c>
      <c r="B50" s="23">
        <v>942</v>
      </c>
      <c r="C50" s="23">
        <v>243</v>
      </c>
      <c r="D50" s="24">
        <v>0.25800000000000001</v>
      </c>
      <c r="E50" s="23">
        <v>104</v>
      </c>
      <c r="F50" s="23">
        <v>106</v>
      </c>
      <c r="G50" s="23">
        <v>110</v>
      </c>
      <c r="H50" s="23">
        <v>100</v>
      </c>
    </row>
    <row r="51" spans="1:8" s="22" customFormat="1">
      <c r="A51" s="23" t="s">
        <v>1110</v>
      </c>
      <c r="B51" s="23">
        <v>886</v>
      </c>
      <c r="C51" s="23">
        <v>151</v>
      </c>
      <c r="D51" s="24">
        <v>0.1704</v>
      </c>
      <c r="E51" s="23">
        <v>66</v>
      </c>
      <c r="F51" s="23">
        <v>66</v>
      </c>
      <c r="G51" s="23">
        <v>80</v>
      </c>
      <c r="H51" s="23">
        <v>58</v>
      </c>
    </row>
    <row r="52" spans="1:8" s="22" customFormat="1">
      <c r="A52" s="23" t="s">
        <v>1111</v>
      </c>
      <c r="B52" s="23">
        <v>732</v>
      </c>
      <c r="C52" s="23">
        <v>169</v>
      </c>
      <c r="D52" s="24">
        <v>0.23089999999999999</v>
      </c>
      <c r="E52" s="23">
        <v>72</v>
      </c>
      <c r="F52" s="23">
        <v>86</v>
      </c>
      <c r="G52" s="23">
        <v>85</v>
      </c>
      <c r="H52" s="23">
        <v>68</v>
      </c>
    </row>
    <row r="53" spans="1:8" s="22" customFormat="1">
      <c r="A53" s="23" t="s">
        <v>1112</v>
      </c>
      <c r="B53" s="23">
        <v>628</v>
      </c>
      <c r="C53" s="23">
        <v>172</v>
      </c>
      <c r="D53" s="24">
        <v>0.27389999999999998</v>
      </c>
      <c r="E53" s="23">
        <v>77</v>
      </c>
      <c r="F53" s="23">
        <v>81</v>
      </c>
      <c r="G53" s="23">
        <v>81</v>
      </c>
      <c r="H53" s="23">
        <v>60</v>
      </c>
    </row>
    <row r="54" spans="1:8" s="22" customFormat="1">
      <c r="A54" s="23" t="s">
        <v>1113</v>
      </c>
      <c r="B54" s="23">
        <v>811</v>
      </c>
      <c r="C54" s="23">
        <v>230</v>
      </c>
      <c r="D54" s="24">
        <v>0.28360000000000002</v>
      </c>
      <c r="E54" s="23">
        <v>112</v>
      </c>
      <c r="F54" s="23">
        <v>114</v>
      </c>
      <c r="G54" s="23">
        <v>127</v>
      </c>
      <c r="H54" s="23">
        <v>95</v>
      </c>
    </row>
    <row r="55" spans="1:8" s="22" customFormat="1">
      <c r="A55" s="23" t="s">
        <v>1114</v>
      </c>
      <c r="B55" s="23">
        <v>944</v>
      </c>
      <c r="C55" s="23">
        <v>314</v>
      </c>
      <c r="D55" s="24">
        <v>0.33260000000000001</v>
      </c>
      <c r="E55" s="23">
        <v>147</v>
      </c>
      <c r="F55" s="23">
        <v>172</v>
      </c>
      <c r="G55" s="23">
        <v>168</v>
      </c>
      <c r="H55" s="23">
        <v>126</v>
      </c>
    </row>
    <row r="56" spans="1:8" s="22" customFormat="1">
      <c r="A56" s="23" t="s">
        <v>1115</v>
      </c>
      <c r="B56" s="23">
        <v>895</v>
      </c>
      <c r="C56" s="23">
        <v>181</v>
      </c>
      <c r="D56" s="24">
        <v>0.20219999999999999</v>
      </c>
      <c r="E56" s="23">
        <v>73</v>
      </c>
      <c r="F56" s="23">
        <v>94</v>
      </c>
      <c r="G56" s="23">
        <v>101</v>
      </c>
      <c r="H56" s="23">
        <v>71</v>
      </c>
    </row>
    <row r="57" spans="1:8" s="22" customFormat="1">
      <c r="A57" s="23" t="s">
        <v>1117</v>
      </c>
      <c r="B57" s="23">
        <v>897</v>
      </c>
      <c r="C57" s="23">
        <v>132</v>
      </c>
      <c r="D57" s="24">
        <v>0.1472</v>
      </c>
      <c r="E57" s="23">
        <v>50</v>
      </c>
      <c r="F57" s="23">
        <v>53</v>
      </c>
      <c r="G57" s="23">
        <v>60</v>
      </c>
      <c r="H57" s="23">
        <v>34</v>
      </c>
    </row>
    <row r="58" spans="1:8" s="22" customFormat="1">
      <c r="A58" s="23" t="s">
        <v>1118</v>
      </c>
      <c r="B58" s="23">
        <v>874</v>
      </c>
      <c r="C58" s="23">
        <v>147</v>
      </c>
      <c r="D58" s="24">
        <v>0.16819999999999999</v>
      </c>
      <c r="E58" s="23">
        <v>55</v>
      </c>
      <c r="F58" s="23">
        <v>52</v>
      </c>
      <c r="G58" s="23">
        <v>75</v>
      </c>
      <c r="H58" s="23">
        <v>40</v>
      </c>
    </row>
    <row r="59" spans="1:8" s="22" customFormat="1">
      <c r="A59" s="23" t="s">
        <v>1119</v>
      </c>
      <c r="B59" s="23">
        <v>983</v>
      </c>
      <c r="C59" s="23">
        <v>133</v>
      </c>
      <c r="D59" s="24">
        <v>0.1353</v>
      </c>
      <c r="E59" s="23">
        <v>41</v>
      </c>
      <c r="F59" s="23">
        <v>49</v>
      </c>
      <c r="G59" s="23">
        <v>40</v>
      </c>
      <c r="H59" s="23">
        <v>55</v>
      </c>
    </row>
    <row r="60" spans="1:8" s="22" customFormat="1">
      <c r="A60" s="23" t="s">
        <v>1120</v>
      </c>
      <c r="B60" s="23">
        <v>872</v>
      </c>
      <c r="C60" s="23">
        <v>209</v>
      </c>
      <c r="D60" s="24">
        <v>0.2397</v>
      </c>
      <c r="E60" s="23">
        <v>77</v>
      </c>
      <c r="F60" s="23">
        <v>79</v>
      </c>
      <c r="G60" s="23">
        <v>98</v>
      </c>
      <c r="H60" s="23">
        <v>68</v>
      </c>
    </row>
    <row r="61" spans="1:8" s="22" customFormat="1">
      <c r="A61" s="23" t="s">
        <v>1121</v>
      </c>
      <c r="B61" s="23">
        <v>801</v>
      </c>
      <c r="C61" s="23">
        <v>154</v>
      </c>
      <c r="D61" s="24">
        <v>0.1923</v>
      </c>
      <c r="E61" s="23">
        <v>64</v>
      </c>
      <c r="F61" s="23">
        <v>60</v>
      </c>
      <c r="G61" s="23">
        <v>78</v>
      </c>
      <c r="H61" s="23">
        <v>55</v>
      </c>
    </row>
    <row r="62" spans="1:8" s="22" customFormat="1">
      <c r="A62" s="23" t="s">
        <v>1122</v>
      </c>
      <c r="B62" s="23">
        <v>784</v>
      </c>
      <c r="C62" s="23">
        <v>130</v>
      </c>
      <c r="D62" s="24">
        <v>0.1658</v>
      </c>
      <c r="E62" s="23">
        <v>49</v>
      </c>
      <c r="F62" s="23">
        <v>52</v>
      </c>
      <c r="G62" s="23">
        <v>58</v>
      </c>
      <c r="H62" s="23">
        <v>44</v>
      </c>
    </row>
    <row r="63" spans="1:8" s="22" customFormat="1">
      <c r="A63" s="23" t="s">
        <v>1123</v>
      </c>
      <c r="B63" s="23">
        <v>928</v>
      </c>
      <c r="C63" s="23">
        <v>109</v>
      </c>
      <c r="D63" s="24">
        <v>0.11749999999999999</v>
      </c>
      <c r="E63" s="23">
        <v>49</v>
      </c>
      <c r="F63" s="23">
        <v>50</v>
      </c>
      <c r="G63" s="23">
        <v>65</v>
      </c>
      <c r="H63" s="23">
        <v>43</v>
      </c>
    </row>
    <row r="64" spans="1:8" s="22" customFormat="1">
      <c r="A64" s="23" t="s">
        <v>1124</v>
      </c>
      <c r="B64" s="23">
        <v>660</v>
      </c>
      <c r="C64" s="23">
        <v>94</v>
      </c>
      <c r="D64" s="24">
        <v>0.1424</v>
      </c>
      <c r="E64" s="23">
        <v>45</v>
      </c>
      <c r="F64" s="23">
        <v>42</v>
      </c>
      <c r="G64" s="23">
        <v>49</v>
      </c>
      <c r="H64" s="23">
        <v>31</v>
      </c>
    </row>
    <row r="65" spans="1:8" s="22" customFormat="1">
      <c r="A65" s="23" t="s">
        <v>1125</v>
      </c>
      <c r="B65" s="23">
        <v>1077</v>
      </c>
      <c r="C65" s="23">
        <v>165</v>
      </c>
      <c r="D65" s="24">
        <v>0.1532</v>
      </c>
      <c r="E65" s="23">
        <v>81</v>
      </c>
      <c r="F65" s="23">
        <v>62</v>
      </c>
      <c r="G65" s="23">
        <v>80</v>
      </c>
      <c r="H65" s="23">
        <v>61</v>
      </c>
    </row>
    <row r="66" spans="1:8" s="22" customFormat="1">
      <c r="A66" s="23" t="s">
        <v>1126</v>
      </c>
      <c r="B66" s="23">
        <v>1176</v>
      </c>
      <c r="C66" s="23">
        <v>191</v>
      </c>
      <c r="D66" s="24">
        <v>0.16239999999999999</v>
      </c>
      <c r="E66" s="23">
        <v>76</v>
      </c>
      <c r="F66" s="23">
        <v>76</v>
      </c>
      <c r="G66" s="23">
        <v>87</v>
      </c>
      <c r="H66" s="23">
        <v>56</v>
      </c>
    </row>
    <row r="67" spans="1:8" s="22" customFormat="1">
      <c r="A67" s="36" t="s">
        <v>1134</v>
      </c>
      <c r="B67" s="36">
        <f>SUM(B35:B66)</f>
        <v>26633</v>
      </c>
      <c r="C67" s="36">
        <f>SUM(C35:C66)</f>
        <v>5878</v>
      </c>
      <c r="D67" s="32">
        <v>0.22070000000000001</v>
      </c>
      <c r="E67" s="36">
        <f>SUM(E35:E66)</f>
        <v>2396</v>
      </c>
      <c r="F67" s="36">
        <f>SUM(F35:F66)</f>
        <v>2691</v>
      </c>
      <c r="G67" s="36">
        <f>SUM(G35:G66)</f>
        <v>2809</v>
      </c>
      <c r="H67" s="36">
        <f>SUM(H35:H66)</f>
        <v>2220</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16" max="16383" man="1"/>
    <brk id="22" max="16383" man="1"/>
    <brk id="24" max="16383" man="1"/>
    <brk id="29" max="16383" man="1"/>
    <brk id="30" max="16383" man="1"/>
    <brk id="31" max="16383" man="1"/>
  </rowBreaks>
  <colBreaks count="4" manualBreakCount="4">
    <brk id="5" max="1048575" man="1"/>
    <brk id="6" max="1048575" man="1"/>
    <brk id="7" max="1048575" man="1"/>
    <brk id="8" max="1048575" man="1"/>
  </colBreaks>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916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6">
    <tabColor rgb="FFFFFF00"/>
  </sheetPr>
  <dimension ref="A1:T52"/>
  <sheetViews>
    <sheetView workbookViewId="0">
      <pane xSplit="4" ySplit="6" topLeftCell="E7" activePane="bottomRight" state="frozen"/>
      <selection pane="topRight" activeCell="G1" sqref="G1"/>
      <selection pane="bottomLeft" activeCell="A7" sqref="A7"/>
      <selection pane="bottomRight" activeCell="Q6" sqref="Q6"/>
    </sheetView>
  </sheetViews>
  <sheetFormatPr defaultRowHeight="15"/>
  <cols>
    <col min="1" max="1" width="13.7109375" customWidth="1"/>
    <col min="2" max="3" width="6.7109375" customWidth="1"/>
    <col min="4" max="4" width="8.2851562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921</v>
      </c>
      <c r="F4" s="47"/>
      <c r="G4" s="47"/>
      <c r="H4" s="47"/>
      <c r="I4" s="47"/>
      <c r="J4" s="47"/>
      <c r="K4" s="47"/>
      <c r="L4" s="47"/>
      <c r="M4" s="47"/>
      <c r="N4" s="47"/>
      <c r="O4" s="47"/>
      <c r="P4" s="47"/>
      <c r="Q4" s="47"/>
      <c r="R4" s="47"/>
      <c r="S4" s="47"/>
      <c r="T4" s="47"/>
    </row>
    <row r="5" spans="1:20" ht="25.5" customHeight="1">
      <c r="E5" s="49" t="s">
        <v>921</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922</v>
      </c>
      <c r="F6" s="21" t="s">
        <v>923</v>
      </c>
      <c r="G6" s="21" t="s">
        <v>924</v>
      </c>
      <c r="H6" s="21" t="s">
        <v>925</v>
      </c>
    </row>
    <row r="7" spans="1:20">
      <c r="A7" s="15" t="s">
        <v>422</v>
      </c>
      <c r="B7" s="16">
        <v>737</v>
      </c>
      <c r="C7" s="16">
        <v>25</v>
      </c>
      <c r="D7" s="17">
        <v>3.39E-2</v>
      </c>
      <c r="E7" s="16">
        <v>14</v>
      </c>
      <c r="F7" s="16">
        <v>13</v>
      </c>
      <c r="G7" s="16">
        <v>22</v>
      </c>
      <c r="H7" s="16">
        <v>16</v>
      </c>
    </row>
    <row r="8" spans="1:20" s="14" customFormat="1">
      <c r="A8" s="18" t="s">
        <v>529</v>
      </c>
      <c r="B8" s="19">
        <v>743</v>
      </c>
      <c r="C8" s="19">
        <v>33</v>
      </c>
      <c r="D8" s="20">
        <v>4.4400000000000002E-2</v>
      </c>
      <c r="E8" s="19">
        <v>14</v>
      </c>
      <c r="F8" s="19">
        <v>21</v>
      </c>
      <c r="G8" s="19">
        <v>21</v>
      </c>
      <c r="H8" s="19">
        <v>18</v>
      </c>
    </row>
    <row r="9" spans="1:20" s="14" customFormat="1">
      <c r="A9" s="18" t="s">
        <v>530</v>
      </c>
      <c r="B9" s="19">
        <v>754</v>
      </c>
      <c r="C9" s="19">
        <v>74</v>
      </c>
      <c r="D9" s="20">
        <v>9.8100000000000007E-2</v>
      </c>
      <c r="E9" s="19">
        <v>26</v>
      </c>
      <c r="F9" s="19">
        <v>44</v>
      </c>
      <c r="G9" s="19">
        <v>58</v>
      </c>
      <c r="H9" s="19">
        <v>31</v>
      </c>
    </row>
    <row r="10" spans="1:20" s="14" customFormat="1">
      <c r="A10" s="18" t="s">
        <v>531</v>
      </c>
      <c r="B10" s="19">
        <v>417</v>
      </c>
      <c r="C10" s="19">
        <v>57</v>
      </c>
      <c r="D10" s="20">
        <v>0.13669999999999999</v>
      </c>
      <c r="E10" s="19">
        <v>16</v>
      </c>
      <c r="F10" s="19">
        <v>28</v>
      </c>
      <c r="G10" s="19">
        <v>44</v>
      </c>
      <c r="H10" s="19">
        <v>35</v>
      </c>
    </row>
    <row r="11" spans="1:20" s="14" customFormat="1">
      <c r="A11" s="18" t="s">
        <v>10</v>
      </c>
      <c r="B11" s="19">
        <v>573</v>
      </c>
      <c r="C11" s="19">
        <v>14</v>
      </c>
      <c r="D11" s="20">
        <v>2.4400000000000002E-2</v>
      </c>
      <c r="E11" s="19">
        <v>5</v>
      </c>
      <c r="F11" s="19">
        <v>7</v>
      </c>
      <c r="G11" s="19">
        <v>10</v>
      </c>
      <c r="H11" s="19">
        <v>5</v>
      </c>
    </row>
    <row r="12" spans="1:20" s="14" customFormat="1">
      <c r="A12" s="18" t="s">
        <v>423</v>
      </c>
      <c r="B12" s="19">
        <v>391</v>
      </c>
      <c r="C12" s="19">
        <v>46</v>
      </c>
      <c r="D12" s="20">
        <v>0.1176</v>
      </c>
      <c r="E12" s="19">
        <v>17</v>
      </c>
      <c r="F12" s="19">
        <v>27</v>
      </c>
      <c r="G12" s="19">
        <v>34</v>
      </c>
      <c r="H12" s="19">
        <v>31</v>
      </c>
    </row>
    <row r="13" spans="1:20" s="14" customFormat="1">
      <c r="A13" s="18" t="s">
        <v>424</v>
      </c>
      <c r="B13" s="19">
        <v>448</v>
      </c>
      <c r="C13" s="19">
        <v>24</v>
      </c>
      <c r="D13" s="20">
        <v>5.3600000000000002E-2</v>
      </c>
      <c r="E13" s="19">
        <v>7</v>
      </c>
      <c r="F13" s="19">
        <v>15</v>
      </c>
      <c r="G13" s="19">
        <v>20</v>
      </c>
      <c r="H13" s="19">
        <v>14</v>
      </c>
    </row>
    <row r="14" spans="1:20" s="22" customFormat="1" ht="34.5" customHeight="1">
      <c r="A14" s="25" t="s">
        <v>14</v>
      </c>
      <c r="B14" s="23">
        <f>SUM(B7:B13)</f>
        <v>4063</v>
      </c>
      <c r="C14" s="23">
        <f>SUM(C7:C13)</f>
        <v>273</v>
      </c>
      <c r="D14" s="24">
        <f>C14/B14</f>
        <v>6.7191730248584783E-2</v>
      </c>
      <c r="E14" s="23">
        <f>SUM(E7:E13)</f>
        <v>99</v>
      </c>
      <c r="F14" s="23">
        <f>SUM(F7:F13)</f>
        <v>155</v>
      </c>
      <c r="G14" s="23">
        <f>SUM(G7:G13)</f>
        <v>209</v>
      </c>
      <c r="H14" s="23">
        <f>SUM(H7:H13)</f>
        <v>150</v>
      </c>
    </row>
    <row r="15" spans="1:20" s="22" customFormat="1" ht="34.5" customHeight="1">
      <c r="A15" s="25" t="s">
        <v>16</v>
      </c>
      <c r="B15" s="23">
        <f>SUM(, B14)</f>
        <v>4063</v>
      </c>
      <c r="C15" s="23">
        <f>SUM(, C14)</f>
        <v>273</v>
      </c>
      <c r="D15" s="24">
        <f>C15/B15</f>
        <v>6.7191730248584783E-2</v>
      </c>
      <c r="E15" s="23">
        <f t="shared" ref="E15:H16" si="0">SUM(, E14)</f>
        <v>99</v>
      </c>
      <c r="F15" s="23">
        <f t="shared" si="0"/>
        <v>155</v>
      </c>
      <c r="G15" s="23">
        <f t="shared" si="0"/>
        <v>209</v>
      </c>
      <c r="H15" s="23">
        <f t="shared" si="0"/>
        <v>150</v>
      </c>
    </row>
    <row r="16" spans="1:20" s="14" customFormat="1">
      <c r="A16" s="18" t="s">
        <v>17</v>
      </c>
      <c r="B16" s="18">
        <f>SUM(, B15)</f>
        <v>4063</v>
      </c>
      <c r="C16" s="18">
        <f>SUM(, C15)</f>
        <v>273</v>
      </c>
      <c r="D16" s="26">
        <f>C16/B16</f>
        <v>6.7191730248584783E-2</v>
      </c>
      <c r="E16" s="18">
        <f t="shared" si="0"/>
        <v>99</v>
      </c>
      <c r="F16" s="18">
        <f t="shared" si="0"/>
        <v>155</v>
      </c>
      <c r="G16" s="18">
        <f t="shared" si="0"/>
        <v>209</v>
      </c>
      <c r="H16" s="18">
        <f t="shared" si="0"/>
        <v>150</v>
      </c>
    </row>
    <row r="17" spans="1:8" s="22" customFormat="1">
      <c r="A17" s="28" t="s">
        <v>1069</v>
      </c>
      <c r="B17" s="23">
        <v>25023</v>
      </c>
      <c r="C17" s="23">
        <v>3642</v>
      </c>
      <c r="D17" s="24">
        <v>0.14549999999999999</v>
      </c>
      <c r="E17" s="23">
        <v>1679</v>
      </c>
      <c r="F17" s="23">
        <v>1718</v>
      </c>
      <c r="G17" s="23">
        <v>1750</v>
      </c>
      <c r="H17" s="23">
        <v>1539</v>
      </c>
    </row>
    <row r="18" spans="1:8" s="22" customFormat="1">
      <c r="A18" s="28" t="s">
        <v>1064</v>
      </c>
      <c r="B18" s="23">
        <f>SUM(B16:B17)</f>
        <v>29086</v>
      </c>
      <c r="C18" s="23">
        <f>SUM(C16:C17)</f>
        <v>3915</v>
      </c>
      <c r="D18" s="24">
        <v>0.1346</v>
      </c>
      <c r="E18" s="23">
        <f>SUM(E16:E17)</f>
        <v>1778</v>
      </c>
      <c r="F18" s="23">
        <f>SUM(F16:F17)</f>
        <v>1873</v>
      </c>
      <c r="G18" s="23">
        <f>SUM(G16:G17)</f>
        <v>1959</v>
      </c>
      <c r="H18" s="23">
        <f>SUM(H16:H17)</f>
        <v>1689</v>
      </c>
    </row>
    <row r="19" spans="1:8" s="22" customFormat="1">
      <c r="A19" s="36" t="s">
        <v>1070</v>
      </c>
    </row>
    <row r="20" spans="1:8" s="22" customFormat="1">
      <c r="A20" s="23" t="s">
        <v>1071</v>
      </c>
      <c r="B20" s="23">
        <v>889</v>
      </c>
      <c r="C20" s="23">
        <v>94</v>
      </c>
      <c r="D20" s="24">
        <v>0.1057</v>
      </c>
      <c r="E20" s="23">
        <v>48</v>
      </c>
      <c r="F20" s="23">
        <v>38</v>
      </c>
      <c r="G20" s="23">
        <v>43</v>
      </c>
      <c r="H20" s="23">
        <v>37</v>
      </c>
    </row>
    <row r="21" spans="1:8" s="22" customFormat="1">
      <c r="A21" s="23" t="s">
        <v>1072</v>
      </c>
      <c r="B21" s="23">
        <v>759</v>
      </c>
      <c r="C21" s="23">
        <v>138</v>
      </c>
      <c r="D21" s="24">
        <v>0.18179999999999999</v>
      </c>
      <c r="E21" s="23">
        <v>62</v>
      </c>
      <c r="F21" s="23">
        <v>73</v>
      </c>
      <c r="G21" s="23">
        <v>47</v>
      </c>
      <c r="H21" s="23">
        <v>44</v>
      </c>
    </row>
    <row r="22" spans="1:8" s="22" customFormat="1">
      <c r="A22" s="23" t="s">
        <v>1073</v>
      </c>
      <c r="B22" s="23">
        <v>1326</v>
      </c>
      <c r="C22" s="23">
        <v>277</v>
      </c>
      <c r="D22" s="24">
        <v>0.2089</v>
      </c>
      <c r="E22" s="23">
        <v>145</v>
      </c>
      <c r="F22" s="23">
        <v>151</v>
      </c>
      <c r="G22" s="23">
        <v>132</v>
      </c>
      <c r="H22" s="23">
        <v>117</v>
      </c>
    </row>
    <row r="23" spans="1:8" s="22" customFormat="1">
      <c r="A23" s="23" t="s">
        <v>1074</v>
      </c>
      <c r="B23" s="23">
        <v>655</v>
      </c>
      <c r="C23" s="23">
        <v>77</v>
      </c>
      <c r="D23" s="24">
        <v>0.1176</v>
      </c>
      <c r="E23" s="23">
        <v>37</v>
      </c>
      <c r="F23" s="23">
        <v>32</v>
      </c>
      <c r="G23" s="23">
        <v>38</v>
      </c>
      <c r="H23" s="23">
        <v>31</v>
      </c>
    </row>
    <row r="24" spans="1:8" s="22" customFormat="1">
      <c r="A24" s="23" t="s">
        <v>1075</v>
      </c>
      <c r="B24" s="23">
        <v>489</v>
      </c>
      <c r="C24" s="23">
        <v>151</v>
      </c>
      <c r="D24" s="24">
        <v>0.30880000000000002</v>
      </c>
      <c r="E24" s="23">
        <v>59</v>
      </c>
      <c r="F24" s="23">
        <v>87</v>
      </c>
      <c r="G24" s="23">
        <v>85</v>
      </c>
      <c r="H24" s="23">
        <v>62</v>
      </c>
    </row>
    <row r="25" spans="1:8" s="22" customFormat="1">
      <c r="A25" s="23" t="s">
        <v>1076</v>
      </c>
      <c r="B25" s="23">
        <v>665</v>
      </c>
      <c r="C25" s="23">
        <v>185</v>
      </c>
      <c r="D25" s="24">
        <v>0.2782</v>
      </c>
      <c r="E25" s="23">
        <v>48</v>
      </c>
      <c r="F25" s="23">
        <v>84</v>
      </c>
      <c r="G25" s="23">
        <v>105</v>
      </c>
      <c r="H25" s="23">
        <v>85</v>
      </c>
    </row>
    <row r="26" spans="1:8" s="22" customFormat="1">
      <c r="A26" s="23" t="s">
        <v>1077</v>
      </c>
      <c r="B26" s="23">
        <v>603</v>
      </c>
      <c r="C26" s="23">
        <v>97</v>
      </c>
      <c r="D26" s="24">
        <v>0.16089999999999999</v>
      </c>
      <c r="E26" s="23">
        <v>41</v>
      </c>
      <c r="F26" s="23">
        <v>39</v>
      </c>
      <c r="G26" s="23">
        <v>59</v>
      </c>
      <c r="H26" s="23">
        <v>39</v>
      </c>
    </row>
    <row r="27" spans="1:8" s="22" customFormat="1">
      <c r="A27" s="23" t="s">
        <v>1078</v>
      </c>
      <c r="B27" s="23">
        <v>717</v>
      </c>
      <c r="C27" s="23">
        <v>130</v>
      </c>
      <c r="D27" s="24">
        <v>0.18129999999999999</v>
      </c>
      <c r="E27" s="23">
        <v>70</v>
      </c>
      <c r="F27" s="23">
        <v>54</v>
      </c>
      <c r="G27" s="23">
        <v>60</v>
      </c>
      <c r="H27" s="23">
        <v>49</v>
      </c>
    </row>
    <row r="28" spans="1:8" s="22" customFormat="1">
      <c r="A28" s="23" t="s">
        <v>1080</v>
      </c>
      <c r="B28" s="23">
        <v>595</v>
      </c>
      <c r="C28" s="23">
        <v>61</v>
      </c>
      <c r="D28" s="24">
        <v>0.10249999999999999</v>
      </c>
      <c r="E28" s="23">
        <v>32</v>
      </c>
      <c r="F28" s="23">
        <v>22</v>
      </c>
      <c r="G28" s="23">
        <v>35</v>
      </c>
      <c r="H28" s="23">
        <v>27</v>
      </c>
    </row>
    <row r="29" spans="1:8" s="22" customFormat="1">
      <c r="A29" s="23" t="s">
        <v>1081</v>
      </c>
      <c r="B29" s="23">
        <v>813</v>
      </c>
      <c r="C29" s="23">
        <v>105</v>
      </c>
      <c r="D29" s="24">
        <v>0.12920000000000001</v>
      </c>
      <c r="E29" s="23">
        <v>44</v>
      </c>
      <c r="F29" s="23">
        <v>51</v>
      </c>
      <c r="G29" s="23">
        <v>59</v>
      </c>
      <c r="H29" s="23">
        <v>46</v>
      </c>
    </row>
    <row r="30" spans="1:8" s="22" customFormat="1">
      <c r="A30" s="23" t="s">
        <v>1082</v>
      </c>
      <c r="B30" s="23">
        <v>759</v>
      </c>
      <c r="C30" s="23">
        <v>65</v>
      </c>
      <c r="D30" s="24">
        <v>8.5599999999999996E-2</v>
      </c>
      <c r="E30" s="23">
        <v>22</v>
      </c>
      <c r="F30" s="23">
        <v>14</v>
      </c>
      <c r="G30" s="23">
        <v>38</v>
      </c>
      <c r="H30" s="23">
        <v>26</v>
      </c>
    </row>
    <row r="31" spans="1:8" s="22" customFormat="1">
      <c r="A31" s="23" t="s">
        <v>1083</v>
      </c>
      <c r="B31" s="23">
        <v>887</v>
      </c>
      <c r="C31" s="23">
        <v>92</v>
      </c>
      <c r="D31" s="24">
        <v>0.1037</v>
      </c>
      <c r="E31" s="23">
        <v>44</v>
      </c>
      <c r="F31" s="23">
        <v>22</v>
      </c>
      <c r="G31" s="23">
        <v>54</v>
      </c>
      <c r="H31" s="23">
        <v>34</v>
      </c>
    </row>
    <row r="32" spans="1:8" s="22" customFormat="1">
      <c r="A32" s="23" t="s">
        <v>1084</v>
      </c>
      <c r="B32" s="23">
        <v>885</v>
      </c>
      <c r="C32" s="23">
        <v>78</v>
      </c>
      <c r="D32" s="24">
        <v>8.8099999999999998E-2</v>
      </c>
      <c r="E32" s="23">
        <v>23</v>
      </c>
      <c r="F32" s="23">
        <v>21</v>
      </c>
      <c r="G32" s="23">
        <v>46</v>
      </c>
      <c r="H32" s="23">
        <v>28</v>
      </c>
    </row>
    <row r="33" spans="1:8" s="22" customFormat="1">
      <c r="A33" s="23" t="s">
        <v>1085</v>
      </c>
      <c r="B33" s="23">
        <v>914</v>
      </c>
      <c r="C33" s="23">
        <v>109</v>
      </c>
      <c r="D33" s="24">
        <v>0.1193</v>
      </c>
      <c r="E33" s="23">
        <v>45</v>
      </c>
      <c r="F33" s="23">
        <v>52</v>
      </c>
      <c r="G33" s="23">
        <v>52</v>
      </c>
      <c r="H33" s="23">
        <v>44</v>
      </c>
    </row>
    <row r="34" spans="1:8" s="22" customFormat="1">
      <c r="A34" s="23" t="s">
        <v>1086</v>
      </c>
      <c r="B34" s="23">
        <v>842</v>
      </c>
      <c r="C34" s="23">
        <v>110</v>
      </c>
      <c r="D34" s="24">
        <v>0.13059999999999999</v>
      </c>
      <c r="E34" s="23">
        <v>38</v>
      </c>
      <c r="F34" s="23">
        <v>57</v>
      </c>
      <c r="G34" s="23">
        <v>53</v>
      </c>
      <c r="H34" s="23">
        <v>51</v>
      </c>
    </row>
    <row r="35" spans="1:8" s="22" customFormat="1">
      <c r="A35" s="23" t="s">
        <v>1087</v>
      </c>
      <c r="B35" s="23">
        <v>758</v>
      </c>
      <c r="C35" s="23">
        <v>69</v>
      </c>
      <c r="D35" s="24">
        <v>9.0999999999999998E-2</v>
      </c>
      <c r="E35" s="23">
        <v>20</v>
      </c>
      <c r="F35" s="23">
        <v>36</v>
      </c>
      <c r="G35" s="23">
        <v>43</v>
      </c>
      <c r="H35" s="23">
        <v>38</v>
      </c>
    </row>
    <row r="36" spans="1:8" s="22" customFormat="1">
      <c r="A36" s="23" t="s">
        <v>1088</v>
      </c>
      <c r="B36" s="23">
        <v>815</v>
      </c>
      <c r="C36" s="23">
        <v>148</v>
      </c>
      <c r="D36" s="24">
        <v>0.18160000000000001</v>
      </c>
      <c r="E36" s="23">
        <v>59</v>
      </c>
      <c r="F36" s="23">
        <v>71</v>
      </c>
      <c r="G36" s="23">
        <v>78</v>
      </c>
      <c r="H36" s="23">
        <v>77</v>
      </c>
    </row>
    <row r="37" spans="1:8" s="22" customFormat="1">
      <c r="A37" s="23" t="s">
        <v>1089</v>
      </c>
      <c r="B37" s="23">
        <v>871</v>
      </c>
      <c r="C37" s="23">
        <v>99</v>
      </c>
      <c r="D37" s="24">
        <v>0.1137</v>
      </c>
      <c r="E37" s="23">
        <v>34</v>
      </c>
      <c r="F37" s="23">
        <v>36</v>
      </c>
      <c r="G37" s="23">
        <v>50</v>
      </c>
      <c r="H37" s="23">
        <v>50</v>
      </c>
    </row>
    <row r="38" spans="1:8" s="22" customFormat="1">
      <c r="A38" s="23" t="s">
        <v>1090</v>
      </c>
      <c r="B38" s="23">
        <v>847</v>
      </c>
      <c r="C38" s="23">
        <v>107</v>
      </c>
      <c r="D38" s="24">
        <v>0.1263</v>
      </c>
      <c r="E38" s="23">
        <v>46</v>
      </c>
      <c r="F38" s="23">
        <v>41</v>
      </c>
      <c r="G38" s="23">
        <v>57</v>
      </c>
      <c r="H38" s="23">
        <v>50</v>
      </c>
    </row>
    <row r="39" spans="1:8" s="22" customFormat="1">
      <c r="A39" s="23" t="s">
        <v>1091</v>
      </c>
      <c r="B39" s="23">
        <v>697</v>
      </c>
      <c r="C39" s="23">
        <v>62</v>
      </c>
      <c r="D39" s="24">
        <v>8.8999999999999996E-2</v>
      </c>
      <c r="E39" s="23">
        <v>29</v>
      </c>
      <c r="F39" s="23">
        <v>22</v>
      </c>
      <c r="G39" s="23">
        <v>31</v>
      </c>
      <c r="H39" s="23">
        <v>31</v>
      </c>
    </row>
    <row r="40" spans="1:8" s="22" customFormat="1">
      <c r="A40" s="23" t="s">
        <v>1092</v>
      </c>
      <c r="B40" s="23">
        <v>1298</v>
      </c>
      <c r="C40" s="23">
        <v>159</v>
      </c>
      <c r="D40" s="24">
        <v>0.1225</v>
      </c>
      <c r="E40" s="23">
        <v>75</v>
      </c>
      <c r="F40" s="23">
        <v>71</v>
      </c>
      <c r="G40" s="23">
        <v>68</v>
      </c>
      <c r="H40" s="23">
        <v>71</v>
      </c>
    </row>
    <row r="41" spans="1:8" s="22" customFormat="1">
      <c r="A41" s="23" t="s">
        <v>1095</v>
      </c>
      <c r="B41" s="23">
        <v>790</v>
      </c>
      <c r="C41" s="23">
        <v>105</v>
      </c>
      <c r="D41" s="24">
        <v>0.13289999999999999</v>
      </c>
      <c r="E41" s="23">
        <v>34</v>
      </c>
      <c r="F41" s="23">
        <v>35</v>
      </c>
      <c r="G41" s="23">
        <v>59</v>
      </c>
      <c r="H41" s="23">
        <v>47</v>
      </c>
    </row>
    <row r="42" spans="1:8" s="22" customFormat="1">
      <c r="A42" s="23" t="s">
        <v>1096</v>
      </c>
      <c r="B42" s="23">
        <v>876</v>
      </c>
      <c r="C42" s="23">
        <v>105</v>
      </c>
      <c r="D42" s="24">
        <v>0.11990000000000001</v>
      </c>
      <c r="E42" s="23">
        <v>43</v>
      </c>
      <c r="F42" s="23">
        <v>59</v>
      </c>
      <c r="G42" s="23">
        <v>52</v>
      </c>
      <c r="H42" s="23">
        <v>58</v>
      </c>
    </row>
    <row r="43" spans="1:8" s="22" customFormat="1">
      <c r="A43" s="23" t="s">
        <v>1097</v>
      </c>
      <c r="B43" s="23">
        <v>1004</v>
      </c>
      <c r="C43" s="23">
        <v>181</v>
      </c>
      <c r="D43" s="24">
        <v>0.18029999999999999</v>
      </c>
      <c r="E43" s="23">
        <v>62</v>
      </c>
      <c r="F43" s="23">
        <v>83</v>
      </c>
      <c r="G43" s="23">
        <v>95</v>
      </c>
      <c r="H43" s="23">
        <v>97</v>
      </c>
    </row>
    <row r="44" spans="1:8" s="22" customFormat="1">
      <c r="A44" s="23" t="s">
        <v>1117</v>
      </c>
      <c r="B44" s="23">
        <v>149</v>
      </c>
      <c r="C44" s="23">
        <v>19</v>
      </c>
      <c r="D44" s="24">
        <v>0.1275</v>
      </c>
      <c r="E44" s="23">
        <v>14</v>
      </c>
      <c r="F44" s="23">
        <v>10</v>
      </c>
      <c r="G44" s="23">
        <v>9</v>
      </c>
      <c r="H44" s="23">
        <v>9</v>
      </c>
    </row>
    <row r="45" spans="1:8" s="22" customFormat="1">
      <c r="A45" s="23" t="s">
        <v>1127</v>
      </c>
      <c r="B45" s="23">
        <v>984</v>
      </c>
      <c r="C45" s="23">
        <v>95</v>
      </c>
      <c r="D45" s="24">
        <v>9.6500000000000002E-2</v>
      </c>
      <c r="E45" s="23">
        <v>52</v>
      </c>
      <c r="F45" s="23">
        <v>26</v>
      </c>
      <c r="G45" s="23">
        <v>44</v>
      </c>
      <c r="H45" s="23">
        <v>35</v>
      </c>
    </row>
    <row r="46" spans="1:8" s="22" customFormat="1">
      <c r="A46" s="23" t="s">
        <v>1128</v>
      </c>
      <c r="B46" s="23">
        <v>720</v>
      </c>
      <c r="C46" s="23">
        <v>92</v>
      </c>
      <c r="D46" s="24">
        <v>0.1278</v>
      </c>
      <c r="E46" s="23">
        <v>47</v>
      </c>
      <c r="F46" s="23">
        <v>32</v>
      </c>
      <c r="G46" s="23">
        <v>43</v>
      </c>
      <c r="H46" s="23">
        <v>31</v>
      </c>
    </row>
    <row r="47" spans="1:8" s="22" customFormat="1">
      <c r="A47" s="23" t="s">
        <v>1129</v>
      </c>
      <c r="B47" s="23">
        <v>833</v>
      </c>
      <c r="C47" s="23">
        <v>66</v>
      </c>
      <c r="D47" s="24">
        <v>7.9200000000000007E-2</v>
      </c>
      <c r="E47" s="23">
        <v>25</v>
      </c>
      <c r="F47" s="23">
        <v>23</v>
      </c>
      <c r="G47" s="23">
        <v>32</v>
      </c>
      <c r="H47" s="23">
        <v>29</v>
      </c>
    </row>
    <row r="48" spans="1:8" s="22" customFormat="1">
      <c r="A48" s="23" t="s">
        <v>1130</v>
      </c>
      <c r="B48" s="23">
        <v>521</v>
      </c>
      <c r="C48" s="23">
        <v>62</v>
      </c>
      <c r="D48" s="24">
        <v>0.11899999999999999</v>
      </c>
      <c r="E48" s="23">
        <v>30</v>
      </c>
      <c r="F48" s="23">
        <v>25</v>
      </c>
      <c r="G48" s="23">
        <v>26</v>
      </c>
      <c r="H48" s="23">
        <v>30</v>
      </c>
    </row>
    <row r="49" spans="1:8" s="22" customFormat="1">
      <c r="A49" s="23" t="s">
        <v>1131</v>
      </c>
      <c r="B49" s="23">
        <v>944</v>
      </c>
      <c r="C49" s="23">
        <v>121</v>
      </c>
      <c r="D49" s="24">
        <v>0.12820000000000001</v>
      </c>
      <c r="E49" s="23">
        <v>68</v>
      </c>
      <c r="F49" s="23">
        <v>59</v>
      </c>
      <c r="G49" s="23">
        <v>61</v>
      </c>
      <c r="H49" s="23">
        <v>46</v>
      </c>
    </row>
    <row r="50" spans="1:8" s="22" customFormat="1">
      <c r="A50" s="23" t="s">
        <v>1132</v>
      </c>
      <c r="B50" s="23">
        <v>461</v>
      </c>
      <c r="C50" s="23">
        <v>14</v>
      </c>
      <c r="D50" s="24">
        <v>3.04E-2</v>
      </c>
      <c r="E50" s="23">
        <v>11</v>
      </c>
      <c r="F50" s="23">
        <v>4</v>
      </c>
      <c r="G50" s="23">
        <v>5</v>
      </c>
      <c r="H50" s="23">
        <v>3</v>
      </c>
    </row>
    <row r="51" spans="1:8" s="22" customFormat="1">
      <c r="A51" s="23" t="s">
        <v>1133</v>
      </c>
      <c r="B51" s="23">
        <v>657</v>
      </c>
      <c r="C51" s="23">
        <v>369</v>
      </c>
      <c r="D51" s="24">
        <v>0.56159999999999999</v>
      </c>
      <c r="E51" s="23">
        <v>272</v>
      </c>
      <c r="F51" s="23">
        <v>288</v>
      </c>
      <c r="G51" s="23">
        <v>91</v>
      </c>
      <c r="H51" s="23">
        <v>117</v>
      </c>
    </row>
    <row r="52" spans="1:8" s="22" customFormat="1">
      <c r="A52" s="36" t="s">
        <v>1134</v>
      </c>
      <c r="B52" s="36">
        <f>SUM(B20:B51)</f>
        <v>25023</v>
      </c>
      <c r="C52" s="36">
        <f>SUM(C20:C51)</f>
        <v>3642</v>
      </c>
      <c r="D52" s="32">
        <v>0.14549999999999999</v>
      </c>
      <c r="E52" s="36">
        <f>SUM(E20:E51)</f>
        <v>1679</v>
      </c>
      <c r="F52" s="36">
        <f>SUM(F20:F51)</f>
        <v>1718</v>
      </c>
      <c r="G52" s="36">
        <f>SUM(G20:G51)</f>
        <v>1750</v>
      </c>
      <c r="H52" s="36">
        <f>SUM(H20:H51)</f>
        <v>1539</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4" max="16383" man="1"/>
    <brk id="15" max="16383" man="1"/>
    <brk id="16" max="16383" man="1"/>
  </rowBreaks>
  <colBreaks count="4" manualBreakCount="4">
    <brk id="5" max="1048575" man="1"/>
    <brk id="6" max="1048575" man="1"/>
    <brk id="7" max="1048575" man="1"/>
    <brk id="8"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212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921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8">
    <tabColor rgb="FF0000FF"/>
  </sheetPr>
  <dimension ref="A1:T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926</v>
      </c>
      <c r="F4" s="47"/>
      <c r="G4" s="47"/>
      <c r="H4" s="47"/>
      <c r="I4" s="47"/>
      <c r="J4" s="47"/>
      <c r="K4" s="47"/>
      <c r="L4" s="47"/>
      <c r="M4" s="47"/>
      <c r="N4" s="47"/>
      <c r="O4" s="47"/>
      <c r="P4" s="47"/>
      <c r="Q4" s="47"/>
      <c r="R4" s="47"/>
      <c r="S4" s="47"/>
      <c r="T4" s="47"/>
    </row>
    <row r="5" spans="1:20" ht="25.5" customHeight="1">
      <c r="E5" s="49" t="s">
        <v>926</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927</v>
      </c>
      <c r="F6" s="21" t="s">
        <v>928</v>
      </c>
      <c r="G6" s="21" t="s">
        <v>929</v>
      </c>
      <c r="H6" s="21" t="s">
        <v>930</v>
      </c>
    </row>
    <row r="7" spans="1:20">
      <c r="A7" s="15" t="s">
        <v>316</v>
      </c>
      <c r="B7" s="16">
        <v>17</v>
      </c>
      <c r="C7" s="16">
        <v>4</v>
      </c>
      <c r="D7" s="17">
        <v>0.23530000000000001</v>
      </c>
      <c r="E7" s="16">
        <v>2</v>
      </c>
      <c r="F7" s="16">
        <v>2</v>
      </c>
      <c r="G7" s="16">
        <v>2</v>
      </c>
      <c r="H7" s="16">
        <v>2</v>
      </c>
    </row>
    <row r="8" spans="1:20" s="14" customFormat="1">
      <c r="A8" s="18" t="s">
        <v>134</v>
      </c>
      <c r="B8" s="19">
        <v>362</v>
      </c>
      <c r="C8" s="19">
        <v>7</v>
      </c>
      <c r="D8" s="20">
        <v>1.9300000000000001E-2</v>
      </c>
      <c r="E8" s="19">
        <v>6</v>
      </c>
      <c r="F8" s="19">
        <v>7</v>
      </c>
      <c r="G8" s="19">
        <v>6</v>
      </c>
      <c r="H8" s="19">
        <v>7</v>
      </c>
    </row>
    <row r="9" spans="1:20" s="14" customFormat="1">
      <c r="A9" s="18" t="s">
        <v>382</v>
      </c>
      <c r="B9" s="19">
        <v>681</v>
      </c>
      <c r="C9" s="19">
        <v>185</v>
      </c>
      <c r="D9" s="20">
        <v>0.2717</v>
      </c>
      <c r="E9" s="19">
        <v>104</v>
      </c>
      <c r="F9" s="19">
        <v>122</v>
      </c>
      <c r="G9" s="19">
        <v>103</v>
      </c>
      <c r="H9" s="19">
        <v>126</v>
      </c>
    </row>
    <row r="10" spans="1:20" s="14" customFormat="1">
      <c r="A10" s="18" t="s">
        <v>383</v>
      </c>
      <c r="B10" s="19">
        <v>1835</v>
      </c>
      <c r="C10" s="19">
        <v>361</v>
      </c>
      <c r="D10" s="20">
        <v>0.19670000000000001</v>
      </c>
      <c r="E10" s="19">
        <v>235</v>
      </c>
      <c r="F10" s="19">
        <v>260</v>
      </c>
      <c r="G10" s="19">
        <v>228</v>
      </c>
      <c r="H10" s="19">
        <v>261</v>
      </c>
    </row>
    <row r="11" spans="1:20" s="14" customFormat="1">
      <c r="A11" s="18" t="s">
        <v>384</v>
      </c>
      <c r="B11" s="19">
        <v>1202</v>
      </c>
      <c r="C11" s="19">
        <v>203</v>
      </c>
      <c r="D11" s="20">
        <v>0.16889999999999999</v>
      </c>
      <c r="E11" s="19">
        <v>140</v>
      </c>
      <c r="F11" s="19">
        <v>156</v>
      </c>
      <c r="G11" s="19">
        <v>140</v>
      </c>
      <c r="H11" s="19">
        <v>158</v>
      </c>
    </row>
    <row r="12" spans="1:20" s="14" customFormat="1">
      <c r="A12" s="18" t="s">
        <v>697</v>
      </c>
      <c r="B12" s="19">
        <v>20</v>
      </c>
      <c r="C12" s="19">
        <v>1</v>
      </c>
      <c r="D12" s="20">
        <v>0.05</v>
      </c>
      <c r="E12" s="19">
        <v>0</v>
      </c>
      <c r="F12" s="19">
        <v>0</v>
      </c>
      <c r="G12" s="19">
        <v>0</v>
      </c>
      <c r="H12" s="19">
        <v>0</v>
      </c>
    </row>
    <row r="13" spans="1:20" s="14" customFormat="1">
      <c r="A13" s="18" t="s">
        <v>385</v>
      </c>
      <c r="B13" s="19">
        <v>1043</v>
      </c>
      <c r="C13" s="19">
        <v>201</v>
      </c>
      <c r="D13" s="20">
        <v>0.19270000000000001</v>
      </c>
      <c r="E13" s="19">
        <v>120</v>
      </c>
      <c r="F13" s="19">
        <v>142</v>
      </c>
      <c r="G13" s="19">
        <v>122</v>
      </c>
      <c r="H13" s="19">
        <v>146</v>
      </c>
    </row>
    <row r="14" spans="1:20" s="22" customFormat="1" ht="34.5" customHeight="1">
      <c r="A14" s="25" t="s">
        <v>147</v>
      </c>
      <c r="B14" s="23">
        <f>SUM(B7:B13)</f>
        <v>5160</v>
      </c>
      <c r="C14" s="23">
        <f>SUM(C7:C13)</f>
        <v>962</v>
      </c>
      <c r="D14" s="24">
        <f>C14/B14</f>
        <v>0.18643410852713177</v>
      </c>
      <c r="E14" s="23">
        <f>SUM(E7:E13)</f>
        <v>607</v>
      </c>
      <c r="F14" s="23">
        <f>SUM(F7:F13)</f>
        <v>689</v>
      </c>
      <c r="G14" s="23">
        <f>SUM(G7:G13)</f>
        <v>601</v>
      </c>
      <c r="H14" s="23">
        <f>SUM(H7:H13)</f>
        <v>700</v>
      </c>
    </row>
    <row r="15" spans="1:20" s="22" customFormat="1" ht="34.5" customHeight="1">
      <c r="A15" s="25" t="s">
        <v>16</v>
      </c>
      <c r="B15" s="23">
        <f>SUM(, B14)</f>
        <v>5160</v>
      </c>
      <c r="C15" s="23">
        <f>SUM(, C14)</f>
        <v>962</v>
      </c>
      <c r="D15" s="24">
        <f>C15/B15</f>
        <v>0.18643410852713177</v>
      </c>
      <c r="E15" s="23">
        <f t="shared" ref="E15:H16" si="0">SUM(, E14)</f>
        <v>607</v>
      </c>
      <c r="F15" s="23">
        <f t="shared" si="0"/>
        <v>689</v>
      </c>
      <c r="G15" s="23">
        <f t="shared" si="0"/>
        <v>601</v>
      </c>
      <c r="H15" s="23">
        <f t="shared" si="0"/>
        <v>700</v>
      </c>
    </row>
    <row r="16" spans="1:20" s="14" customFormat="1">
      <c r="A16" s="18" t="s">
        <v>17</v>
      </c>
      <c r="B16" s="18">
        <f>SUM(, B15)</f>
        <v>5160</v>
      </c>
      <c r="C16" s="18">
        <f>SUM(, C15)</f>
        <v>962</v>
      </c>
      <c r="D16" s="26">
        <f>C16/B16</f>
        <v>0.18643410852713177</v>
      </c>
      <c r="E16" s="18">
        <f t="shared" si="0"/>
        <v>607</v>
      </c>
      <c r="F16" s="18">
        <f t="shared" si="0"/>
        <v>689</v>
      </c>
      <c r="G16" s="18">
        <f t="shared" si="0"/>
        <v>601</v>
      </c>
      <c r="H16" s="18">
        <f t="shared" si="0"/>
        <v>700</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4" manualBreakCount="4">
    <brk id="5" max="1048575" man="1"/>
    <brk id="6" max="1048575" man="1"/>
    <brk id="7" max="1048575" man="1"/>
    <brk id="8" max="1048575" man="1"/>
  </colBreaks>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926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0">
    <tabColor rgb="FFFF0000"/>
  </sheetPr>
  <dimension ref="A1:W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3" width="5.7109375" customWidth="1"/>
  </cols>
  <sheetData>
    <row r="1" spans="1:23">
      <c r="A1" s="47" t="s">
        <v>3</v>
      </c>
      <c r="B1" s="47"/>
      <c r="C1" s="47"/>
      <c r="D1" s="47"/>
    </row>
    <row r="2" spans="1:23">
      <c r="A2" s="47" t="s">
        <v>6</v>
      </c>
      <c r="B2" s="47"/>
      <c r="C2" s="47"/>
      <c r="D2" s="47"/>
    </row>
    <row r="3" spans="1:23">
      <c r="A3" s="48" t="s">
        <v>1</v>
      </c>
      <c r="B3" s="48"/>
      <c r="C3" s="48"/>
      <c r="D3" s="48"/>
    </row>
    <row r="4" spans="1:23">
      <c r="A4" s="48" t="s">
        <v>2</v>
      </c>
      <c r="B4" s="48"/>
      <c r="C4" s="48"/>
      <c r="D4" s="48"/>
      <c r="E4" s="47" t="s">
        <v>931</v>
      </c>
      <c r="F4" s="47"/>
      <c r="G4" s="47"/>
      <c r="H4" s="47"/>
      <c r="I4" s="47"/>
      <c r="J4" s="47"/>
      <c r="K4" s="47"/>
      <c r="L4" s="47"/>
      <c r="M4" s="47"/>
      <c r="N4" s="47"/>
      <c r="O4" s="47"/>
      <c r="P4" s="47"/>
      <c r="Q4" s="47"/>
      <c r="R4" s="47"/>
      <c r="S4" s="47"/>
      <c r="T4" s="47"/>
      <c r="U4" s="47"/>
      <c r="V4" s="47"/>
      <c r="W4" s="47"/>
    </row>
    <row r="5" spans="1:23" ht="25.5" customHeight="1">
      <c r="E5" s="49" t="s">
        <v>931</v>
      </c>
      <c r="F5" s="49"/>
      <c r="G5" s="49"/>
      <c r="H5" s="49"/>
      <c r="I5" s="49"/>
      <c r="J5" s="49"/>
      <c r="K5" s="49"/>
      <c r="L5" s="49"/>
      <c r="M5" s="49"/>
      <c r="N5" s="49"/>
      <c r="O5" s="49"/>
      <c r="P5" s="49"/>
      <c r="Q5" s="49"/>
      <c r="R5" s="49"/>
      <c r="S5" s="49"/>
      <c r="T5" s="49"/>
      <c r="U5" s="49"/>
      <c r="V5" s="49"/>
      <c r="W5" s="49"/>
    </row>
    <row r="6" spans="1:23" s="12" customFormat="1" ht="150" customHeight="1">
      <c r="B6" s="13" t="s">
        <v>7</v>
      </c>
      <c r="C6" s="13" t="s">
        <v>8</v>
      </c>
      <c r="D6" s="13" t="s">
        <v>9</v>
      </c>
      <c r="E6" s="21" t="s">
        <v>932</v>
      </c>
      <c r="F6" s="21" t="s">
        <v>933</v>
      </c>
      <c r="G6" s="21" t="s">
        <v>934</v>
      </c>
      <c r="H6" s="21" t="s">
        <v>935</v>
      </c>
      <c r="I6" s="21" t="s">
        <v>936</v>
      </c>
      <c r="J6" s="21" t="s">
        <v>937</v>
      </c>
      <c r="K6" s="21" t="s">
        <v>938</v>
      </c>
    </row>
    <row r="7" spans="1:23">
      <c r="A7" s="15" t="s">
        <v>304</v>
      </c>
      <c r="B7" s="16">
        <v>788</v>
      </c>
      <c r="C7" s="16">
        <v>69</v>
      </c>
      <c r="D7" s="17">
        <v>8.7599999999999997E-2</v>
      </c>
      <c r="E7" s="16">
        <v>37</v>
      </c>
      <c r="F7" s="16">
        <v>26</v>
      </c>
      <c r="G7" s="16">
        <v>15</v>
      </c>
      <c r="H7" s="16">
        <v>22</v>
      </c>
      <c r="I7" s="16">
        <v>19</v>
      </c>
      <c r="J7" s="16">
        <v>13</v>
      </c>
      <c r="K7" s="16">
        <v>10</v>
      </c>
    </row>
    <row r="8" spans="1:23" s="14" customFormat="1">
      <c r="A8" s="18" t="s">
        <v>248</v>
      </c>
      <c r="B8" s="19">
        <v>1161</v>
      </c>
      <c r="C8" s="19">
        <v>90</v>
      </c>
      <c r="D8" s="20">
        <v>7.7499999999999999E-2</v>
      </c>
      <c r="E8" s="19">
        <v>52</v>
      </c>
      <c r="F8" s="19">
        <v>43</v>
      </c>
      <c r="G8" s="19">
        <v>22</v>
      </c>
      <c r="H8" s="19">
        <v>21</v>
      </c>
      <c r="I8" s="19">
        <v>17</v>
      </c>
      <c r="J8" s="19">
        <v>25</v>
      </c>
      <c r="K8" s="19">
        <v>34</v>
      </c>
    </row>
    <row r="9" spans="1:23" s="22" customFormat="1" ht="34.5" customHeight="1">
      <c r="A9" s="25" t="s">
        <v>144</v>
      </c>
      <c r="B9" s="23">
        <f>SUM(B7:B8)</f>
        <v>1949</v>
      </c>
      <c r="C9" s="23">
        <f>SUM(C7:C8)</f>
        <v>159</v>
      </c>
      <c r="D9" s="24">
        <f>C9/B9</f>
        <v>8.158029758850692E-2</v>
      </c>
      <c r="E9" s="23">
        <f t="shared" ref="E9:K9" si="0">SUM(E7:E8)</f>
        <v>89</v>
      </c>
      <c r="F9" s="23">
        <f t="shared" si="0"/>
        <v>69</v>
      </c>
      <c r="G9" s="23">
        <f t="shared" si="0"/>
        <v>37</v>
      </c>
      <c r="H9" s="23">
        <f t="shared" si="0"/>
        <v>43</v>
      </c>
      <c r="I9" s="23">
        <f t="shared" si="0"/>
        <v>36</v>
      </c>
      <c r="J9" s="23">
        <f t="shared" si="0"/>
        <v>38</v>
      </c>
      <c r="K9" s="23">
        <f t="shared" si="0"/>
        <v>44</v>
      </c>
    </row>
    <row r="10" spans="1:23" s="22" customFormat="1" ht="34.5" customHeight="1">
      <c r="A10" s="25" t="s">
        <v>16</v>
      </c>
      <c r="B10" s="23">
        <f>SUM(, B9)</f>
        <v>1949</v>
      </c>
      <c r="C10" s="23">
        <f>SUM(, C9)</f>
        <v>159</v>
      </c>
      <c r="D10" s="24">
        <f>C10/B10</f>
        <v>8.158029758850692E-2</v>
      </c>
      <c r="E10" s="23">
        <f t="shared" ref="E10:K11" si="1">SUM(, E9)</f>
        <v>89</v>
      </c>
      <c r="F10" s="23">
        <f t="shared" si="1"/>
        <v>69</v>
      </c>
      <c r="G10" s="23">
        <f t="shared" si="1"/>
        <v>37</v>
      </c>
      <c r="H10" s="23">
        <f t="shared" si="1"/>
        <v>43</v>
      </c>
      <c r="I10" s="23">
        <f t="shared" si="1"/>
        <v>36</v>
      </c>
      <c r="J10" s="23">
        <f t="shared" si="1"/>
        <v>38</v>
      </c>
      <c r="K10" s="23">
        <f t="shared" si="1"/>
        <v>44</v>
      </c>
    </row>
    <row r="11" spans="1:23" s="14" customFormat="1">
      <c r="A11" s="18" t="s">
        <v>17</v>
      </c>
      <c r="B11" s="18">
        <f>SUM(, B10)</f>
        <v>1949</v>
      </c>
      <c r="C11" s="18">
        <f>SUM(, C10)</f>
        <v>159</v>
      </c>
      <c r="D11" s="26">
        <f>C11/B11</f>
        <v>8.158029758850692E-2</v>
      </c>
      <c r="E11" s="18">
        <f t="shared" si="1"/>
        <v>89</v>
      </c>
      <c r="F11" s="18">
        <f t="shared" si="1"/>
        <v>69</v>
      </c>
      <c r="G11" s="18">
        <f t="shared" si="1"/>
        <v>37</v>
      </c>
      <c r="H11" s="18">
        <f t="shared" si="1"/>
        <v>43</v>
      </c>
      <c r="I11" s="18">
        <f t="shared" si="1"/>
        <v>36</v>
      </c>
      <c r="J11" s="18">
        <f t="shared" si="1"/>
        <v>38</v>
      </c>
      <c r="K11" s="18">
        <f t="shared" si="1"/>
        <v>44</v>
      </c>
    </row>
  </sheetData>
  <mergeCells count="6">
    <mergeCell ref="E5:W5"/>
    <mergeCell ref="E4:W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7" manualBreakCount="7">
    <brk id="5" max="1048575" man="1"/>
    <brk id="6" max="1048575" man="1"/>
    <brk id="7" max="1048575" man="1"/>
    <brk id="8" max="1048575" man="1"/>
    <brk id="9" max="1048575" man="1"/>
    <brk id="10" max="1048575" man="1"/>
    <brk id="11" max="1048575" man="1"/>
  </colBreaks>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931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2">
    <tabColor rgb="FFFFFF00"/>
  </sheetPr>
  <dimension ref="A1:V60"/>
  <sheetViews>
    <sheetView workbookViewId="0">
      <pane xSplit="4" ySplit="6" topLeftCell="E7" activePane="bottomRight" state="frozen"/>
      <selection pane="topRight" activeCell="G1" sqref="G1"/>
      <selection pane="bottomLeft" activeCell="A7" sqref="A7"/>
      <selection pane="bottomRight" activeCell="Q6" sqref="Q6"/>
    </sheetView>
  </sheetViews>
  <sheetFormatPr defaultRowHeight="15"/>
  <cols>
    <col min="1" max="1" width="13.7109375" customWidth="1"/>
    <col min="2" max="3" width="6.7109375" customWidth="1"/>
    <col min="4" max="4" width="8" customWidth="1"/>
    <col min="5" max="22" width="5.7109375" customWidth="1"/>
  </cols>
  <sheetData>
    <row r="1" spans="1:22">
      <c r="A1" s="47" t="s">
        <v>3</v>
      </c>
      <c r="B1" s="47"/>
      <c r="C1" s="47"/>
      <c r="D1" s="47"/>
    </row>
    <row r="2" spans="1:22">
      <c r="A2" s="47" t="s">
        <v>6</v>
      </c>
      <c r="B2" s="47"/>
      <c r="C2" s="47"/>
      <c r="D2" s="47"/>
    </row>
    <row r="3" spans="1:22">
      <c r="A3" s="48" t="s">
        <v>1</v>
      </c>
      <c r="B3" s="48"/>
      <c r="C3" s="48"/>
      <c r="D3" s="48"/>
    </row>
    <row r="4" spans="1:22">
      <c r="A4" s="48" t="s">
        <v>2</v>
      </c>
      <c r="B4" s="48"/>
      <c r="C4" s="48"/>
      <c r="D4" s="48"/>
      <c r="E4" s="47" t="s">
        <v>939</v>
      </c>
      <c r="F4" s="47"/>
      <c r="G4" s="47"/>
      <c r="H4" s="47"/>
      <c r="I4" s="47"/>
      <c r="J4" s="47"/>
      <c r="K4" s="47"/>
      <c r="L4" s="47"/>
      <c r="M4" s="47"/>
      <c r="N4" s="47"/>
      <c r="O4" s="47"/>
      <c r="P4" s="47"/>
      <c r="Q4" s="47"/>
      <c r="R4" s="47"/>
      <c r="S4" s="47"/>
      <c r="T4" s="47"/>
      <c r="U4" s="47"/>
      <c r="V4" s="47"/>
    </row>
    <row r="5" spans="1:22" ht="25.5" customHeight="1">
      <c r="E5" s="49" t="s">
        <v>939</v>
      </c>
      <c r="F5" s="49"/>
      <c r="G5" s="49"/>
      <c r="H5" s="49"/>
      <c r="I5" s="49"/>
      <c r="J5" s="49"/>
      <c r="K5" s="49"/>
      <c r="L5" s="49"/>
      <c r="M5" s="49"/>
      <c r="N5" s="49"/>
      <c r="O5" s="49"/>
      <c r="P5" s="49"/>
      <c r="Q5" s="49"/>
      <c r="R5" s="49"/>
      <c r="S5" s="49"/>
      <c r="T5" s="49"/>
      <c r="U5" s="49"/>
      <c r="V5" s="49"/>
    </row>
    <row r="6" spans="1:22" s="12" customFormat="1" ht="150" customHeight="1">
      <c r="B6" s="13" t="s">
        <v>7</v>
      </c>
      <c r="C6" s="13" t="s">
        <v>8</v>
      </c>
      <c r="D6" s="13" t="s">
        <v>9</v>
      </c>
      <c r="E6" s="21" t="s">
        <v>940</v>
      </c>
      <c r="F6" s="21" t="s">
        <v>941</v>
      </c>
      <c r="G6" s="21" t="s">
        <v>942</v>
      </c>
      <c r="H6" s="21" t="s">
        <v>943</v>
      </c>
      <c r="I6" s="21" t="s">
        <v>944</v>
      </c>
      <c r="J6" s="21" t="s">
        <v>945</v>
      </c>
    </row>
    <row r="7" spans="1:22">
      <c r="A7" s="15" t="s">
        <v>275</v>
      </c>
      <c r="B7" s="16">
        <v>2</v>
      </c>
      <c r="C7" s="16">
        <v>2</v>
      </c>
      <c r="D7" s="17">
        <v>1</v>
      </c>
      <c r="E7" s="16">
        <v>0</v>
      </c>
      <c r="F7" s="16">
        <v>2</v>
      </c>
      <c r="G7" s="16">
        <v>0</v>
      </c>
      <c r="H7" s="16">
        <v>2</v>
      </c>
      <c r="I7" s="16">
        <v>0</v>
      </c>
      <c r="J7" s="16">
        <v>1</v>
      </c>
    </row>
    <row r="8" spans="1:22" s="22" customFormat="1" ht="34.5" customHeight="1">
      <c r="A8" s="25" t="s">
        <v>278</v>
      </c>
      <c r="B8" s="23">
        <f>SUM(B7:B7)</f>
        <v>2</v>
      </c>
      <c r="C8" s="23">
        <f>SUM(C7:C7)</f>
        <v>2</v>
      </c>
      <c r="D8" s="24">
        <f>C8/B8</f>
        <v>1</v>
      </c>
      <c r="E8" s="23">
        <f t="shared" ref="E8:J8" si="0">SUM(E7:E7)</f>
        <v>0</v>
      </c>
      <c r="F8" s="23">
        <f t="shared" si="0"/>
        <v>2</v>
      </c>
      <c r="G8" s="23">
        <f t="shared" si="0"/>
        <v>0</v>
      </c>
      <c r="H8" s="23">
        <f t="shared" si="0"/>
        <v>2</v>
      </c>
      <c r="I8" s="23">
        <f t="shared" si="0"/>
        <v>0</v>
      </c>
      <c r="J8" s="23">
        <f t="shared" si="0"/>
        <v>1</v>
      </c>
    </row>
    <row r="9" spans="1:22" s="14" customFormat="1">
      <c r="A9" s="18" t="s">
        <v>519</v>
      </c>
      <c r="B9" s="19">
        <v>1045</v>
      </c>
      <c r="C9" s="19">
        <v>185</v>
      </c>
      <c r="D9" s="20">
        <v>0.17699999999999999</v>
      </c>
      <c r="E9" s="19">
        <v>55</v>
      </c>
      <c r="F9" s="19">
        <v>81</v>
      </c>
      <c r="G9" s="19">
        <v>26</v>
      </c>
      <c r="H9" s="19">
        <v>65</v>
      </c>
      <c r="I9" s="19">
        <v>147</v>
      </c>
      <c r="J9" s="19">
        <v>54</v>
      </c>
    </row>
    <row r="10" spans="1:22" s="14" customFormat="1">
      <c r="A10" s="18" t="s">
        <v>325</v>
      </c>
      <c r="B10" s="19">
        <v>669</v>
      </c>
      <c r="C10" s="19">
        <v>142</v>
      </c>
      <c r="D10" s="20">
        <v>0.21229999999999999</v>
      </c>
      <c r="E10" s="19">
        <v>27</v>
      </c>
      <c r="F10" s="19">
        <v>43</v>
      </c>
      <c r="G10" s="19">
        <v>20</v>
      </c>
      <c r="H10" s="19">
        <v>56</v>
      </c>
      <c r="I10" s="19">
        <v>86</v>
      </c>
      <c r="J10" s="19">
        <v>44</v>
      </c>
    </row>
    <row r="11" spans="1:22" s="14" customFormat="1">
      <c r="A11" s="18" t="s">
        <v>299</v>
      </c>
      <c r="B11" s="19">
        <v>856</v>
      </c>
      <c r="C11" s="19">
        <v>175</v>
      </c>
      <c r="D11" s="20">
        <v>0.2044</v>
      </c>
      <c r="E11" s="19">
        <v>48</v>
      </c>
      <c r="F11" s="19">
        <v>69</v>
      </c>
      <c r="G11" s="19">
        <v>26</v>
      </c>
      <c r="H11" s="19">
        <v>68</v>
      </c>
      <c r="I11" s="19">
        <v>113</v>
      </c>
      <c r="J11" s="19">
        <v>67</v>
      </c>
    </row>
    <row r="12" spans="1:22" s="14" customFormat="1">
      <c r="A12" s="18" t="s">
        <v>520</v>
      </c>
      <c r="B12" s="19">
        <v>932</v>
      </c>
      <c r="C12" s="19">
        <v>104</v>
      </c>
      <c r="D12" s="20">
        <v>0.1116</v>
      </c>
      <c r="E12" s="19">
        <v>33</v>
      </c>
      <c r="F12" s="19">
        <v>48</v>
      </c>
      <c r="G12" s="19">
        <v>18</v>
      </c>
      <c r="H12" s="19">
        <v>33</v>
      </c>
      <c r="I12" s="19">
        <v>66</v>
      </c>
      <c r="J12" s="19">
        <v>37</v>
      </c>
    </row>
    <row r="13" spans="1:22" s="14" customFormat="1">
      <c r="A13" s="18" t="s">
        <v>300</v>
      </c>
      <c r="B13" s="19">
        <v>427</v>
      </c>
      <c r="C13" s="19">
        <v>30</v>
      </c>
      <c r="D13" s="20">
        <v>7.0300000000000001E-2</v>
      </c>
      <c r="E13" s="19">
        <v>10</v>
      </c>
      <c r="F13" s="19">
        <v>11</v>
      </c>
      <c r="G13" s="19">
        <v>8</v>
      </c>
      <c r="H13" s="19">
        <v>6</v>
      </c>
      <c r="I13" s="19">
        <v>18</v>
      </c>
      <c r="J13" s="19">
        <v>9</v>
      </c>
    </row>
    <row r="14" spans="1:22" s="14" customFormat="1">
      <c r="A14" s="18" t="s">
        <v>301</v>
      </c>
      <c r="B14" s="19">
        <v>609</v>
      </c>
      <c r="C14" s="19">
        <v>46</v>
      </c>
      <c r="D14" s="20">
        <v>7.5499999999999998E-2</v>
      </c>
      <c r="E14" s="19">
        <v>20</v>
      </c>
      <c r="F14" s="19">
        <v>18</v>
      </c>
      <c r="G14" s="19">
        <v>15</v>
      </c>
      <c r="H14" s="19">
        <v>10</v>
      </c>
      <c r="I14" s="19">
        <v>26</v>
      </c>
      <c r="J14" s="19">
        <v>8</v>
      </c>
    </row>
    <row r="15" spans="1:22" s="14" customFormat="1">
      <c r="A15" s="18" t="s">
        <v>302</v>
      </c>
      <c r="B15" s="19">
        <v>1374</v>
      </c>
      <c r="C15" s="19">
        <v>153</v>
      </c>
      <c r="D15" s="20">
        <v>0.1114</v>
      </c>
      <c r="E15" s="19">
        <v>55</v>
      </c>
      <c r="F15" s="19">
        <v>70</v>
      </c>
      <c r="G15" s="19">
        <v>37</v>
      </c>
      <c r="H15" s="19">
        <v>49</v>
      </c>
      <c r="I15" s="19">
        <v>98</v>
      </c>
      <c r="J15" s="19">
        <v>36</v>
      </c>
    </row>
    <row r="16" spans="1:22" s="14" customFormat="1">
      <c r="A16" s="18" t="s">
        <v>303</v>
      </c>
      <c r="B16" s="19">
        <v>869</v>
      </c>
      <c r="C16" s="19">
        <v>83</v>
      </c>
      <c r="D16" s="20">
        <v>9.5500000000000002E-2</v>
      </c>
      <c r="E16" s="19">
        <v>30</v>
      </c>
      <c r="F16" s="19">
        <v>30</v>
      </c>
      <c r="G16" s="19">
        <v>20</v>
      </c>
      <c r="H16" s="19">
        <v>35</v>
      </c>
      <c r="I16" s="19">
        <v>50</v>
      </c>
      <c r="J16" s="19">
        <v>18</v>
      </c>
    </row>
    <row r="17" spans="1:10" s="14" customFormat="1">
      <c r="A17" s="18" t="s">
        <v>305</v>
      </c>
      <c r="B17" s="19">
        <v>939</v>
      </c>
      <c r="C17" s="19">
        <v>196</v>
      </c>
      <c r="D17" s="20">
        <v>0.2087</v>
      </c>
      <c r="E17" s="19">
        <v>47</v>
      </c>
      <c r="F17" s="19">
        <v>61</v>
      </c>
      <c r="G17" s="19">
        <v>35</v>
      </c>
      <c r="H17" s="19">
        <v>69</v>
      </c>
      <c r="I17" s="19">
        <v>116</v>
      </c>
      <c r="J17" s="19">
        <v>62</v>
      </c>
    </row>
    <row r="18" spans="1:10" s="14" customFormat="1">
      <c r="A18" s="18" t="s">
        <v>306</v>
      </c>
      <c r="B18" s="19">
        <v>459</v>
      </c>
      <c r="C18" s="19">
        <v>56</v>
      </c>
      <c r="D18" s="20">
        <v>0.122</v>
      </c>
      <c r="E18" s="19">
        <v>21</v>
      </c>
      <c r="F18" s="19">
        <v>28</v>
      </c>
      <c r="G18" s="19">
        <v>15</v>
      </c>
      <c r="H18" s="19">
        <v>14</v>
      </c>
      <c r="I18" s="19">
        <v>30</v>
      </c>
      <c r="J18" s="19">
        <v>7</v>
      </c>
    </row>
    <row r="19" spans="1:10" s="14" customFormat="1">
      <c r="A19" s="18" t="s">
        <v>307</v>
      </c>
      <c r="B19" s="19">
        <v>534</v>
      </c>
      <c r="C19" s="19">
        <v>44</v>
      </c>
      <c r="D19" s="20">
        <v>8.2400000000000001E-2</v>
      </c>
      <c r="E19" s="19">
        <v>12</v>
      </c>
      <c r="F19" s="19">
        <v>18</v>
      </c>
      <c r="G19" s="19">
        <v>17</v>
      </c>
      <c r="H19" s="19">
        <v>21</v>
      </c>
      <c r="I19" s="19">
        <v>25</v>
      </c>
      <c r="J19" s="19">
        <v>13</v>
      </c>
    </row>
    <row r="20" spans="1:10" s="14" customFormat="1">
      <c r="A20" s="18" t="s">
        <v>308</v>
      </c>
      <c r="B20" s="19">
        <v>932</v>
      </c>
      <c r="C20" s="19">
        <v>62</v>
      </c>
      <c r="D20" s="20">
        <v>6.6500000000000004E-2</v>
      </c>
      <c r="E20" s="19">
        <v>26</v>
      </c>
      <c r="F20" s="19">
        <v>27</v>
      </c>
      <c r="G20" s="19">
        <v>17</v>
      </c>
      <c r="H20" s="19">
        <v>27</v>
      </c>
      <c r="I20" s="19">
        <v>36</v>
      </c>
      <c r="J20" s="19">
        <v>11</v>
      </c>
    </row>
    <row r="21" spans="1:10" s="14" customFormat="1">
      <c r="A21" s="18" t="s">
        <v>74</v>
      </c>
      <c r="B21" s="19">
        <v>983</v>
      </c>
      <c r="C21" s="19">
        <v>119</v>
      </c>
      <c r="D21" s="20">
        <v>0.1211</v>
      </c>
      <c r="E21" s="19">
        <v>23</v>
      </c>
      <c r="F21" s="19">
        <v>49</v>
      </c>
      <c r="G21" s="19">
        <v>23</v>
      </c>
      <c r="H21" s="19">
        <v>35</v>
      </c>
      <c r="I21" s="19">
        <v>61</v>
      </c>
      <c r="J21" s="19">
        <v>34</v>
      </c>
    </row>
    <row r="22" spans="1:10" s="14" customFormat="1">
      <c r="A22" s="18" t="s">
        <v>75</v>
      </c>
      <c r="B22" s="19">
        <v>1232</v>
      </c>
      <c r="C22" s="19">
        <v>101</v>
      </c>
      <c r="D22" s="20">
        <v>8.2000000000000003E-2</v>
      </c>
      <c r="E22" s="19">
        <v>29</v>
      </c>
      <c r="F22" s="19">
        <v>52</v>
      </c>
      <c r="G22" s="19">
        <v>11</v>
      </c>
      <c r="H22" s="19">
        <v>35</v>
      </c>
      <c r="I22" s="19">
        <v>56</v>
      </c>
      <c r="J22" s="19">
        <v>26</v>
      </c>
    </row>
    <row r="23" spans="1:10" s="14" customFormat="1">
      <c r="A23" s="18" t="s">
        <v>309</v>
      </c>
      <c r="B23" s="19">
        <v>745</v>
      </c>
      <c r="C23" s="19">
        <v>75</v>
      </c>
      <c r="D23" s="20">
        <v>0.1007</v>
      </c>
      <c r="E23" s="19">
        <v>18</v>
      </c>
      <c r="F23" s="19">
        <v>36</v>
      </c>
      <c r="G23" s="19">
        <v>16</v>
      </c>
      <c r="H23" s="19">
        <v>24</v>
      </c>
      <c r="I23" s="19">
        <v>48</v>
      </c>
      <c r="J23" s="19">
        <v>28</v>
      </c>
    </row>
    <row r="24" spans="1:10" s="14" customFormat="1">
      <c r="A24" s="18" t="s">
        <v>310</v>
      </c>
      <c r="B24" s="19">
        <v>1596</v>
      </c>
      <c r="C24" s="19">
        <v>236</v>
      </c>
      <c r="D24" s="20">
        <v>0.1479</v>
      </c>
      <c r="E24" s="19">
        <v>73</v>
      </c>
      <c r="F24" s="19">
        <v>99</v>
      </c>
      <c r="G24" s="19">
        <v>63</v>
      </c>
      <c r="H24" s="19">
        <v>95</v>
      </c>
      <c r="I24" s="19">
        <v>120</v>
      </c>
      <c r="J24" s="19">
        <v>50</v>
      </c>
    </row>
    <row r="25" spans="1:10" s="14" customFormat="1">
      <c r="A25" s="18" t="s">
        <v>311</v>
      </c>
      <c r="B25" s="19">
        <v>543</v>
      </c>
      <c r="C25" s="19">
        <v>25</v>
      </c>
      <c r="D25" s="20">
        <v>4.5999999999999999E-2</v>
      </c>
      <c r="E25" s="19">
        <v>6</v>
      </c>
      <c r="F25" s="19">
        <v>7</v>
      </c>
      <c r="G25" s="19">
        <v>2</v>
      </c>
      <c r="H25" s="19">
        <v>11</v>
      </c>
      <c r="I25" s="19">
        <v>15</v>
      </c>
      <c r="J25" s="19">
        <v>8</v>
      </c>
    </row>
    <row r="26" spans="1:10" s="14" customFormat="1">
      <c r="A26" s="18" t="s">
        <v>465</v>
      </c>
      <c r="B26" s="19">
        <v>1101</v>
      </c>
      <c r="C26" s="19">
        <v>145</v>
      </c>
      <c r="D26" s="20">
        <v>0.13170000000000001</v>
      </c>
      <c r="E26" s="19">
        <v>37</v>
      </c>
      <c r="F26" s="19">
        <v>47</v>
      </c>
      <c r="G26" s="19">
        <v>20</v>
      </c>
      <c r="H26" s="19">
        <v>56</v>
      </c>
      <c r="I26" s="19">
        <v>81</v>
      </c>
      <c r="J26" s="19">
        <v>49</v>
      </c>
    </row>
    <row r="27" spans="1:10" s="14" customFormat="1">
      <c r="A27" s="18" t="s">
        <v>312</v>
      </c>
      <c r="B27" s="19">
        <v>748</v>
      </c>
      <c r="C27" s="19">
        <v>39</v>
      </c>
      <c r="D27" s="20">
        <v>5.21E-2</v>
      </c>
      <c r="E27" s="19">
        <v>15</v>
      </c>
      <c r="F27" s="19">
        <v>18</v>
      </c>
      <c r="G27" s="19">
        <v>9</v>
      </c>
      <c r="H27" s="19">
        <v>10</v>
      </c>
      <c r="I27" s="19">
        <v>23</v>
      </c>
      <c r="J27" s="19">
        <v>10</v>
      </c>
    </row>
    <row r="28" spans="1:10" s="14" customFormat="1">
      <c r="A28" s="18" t="s">
        <v>466</v>
      </c>
      <c r="B28" s="19">
        <v>786</v>
      </c>
      <c r="C28" s="19">
        <v>79</v>
      </c>
      <c r="D28" s="20">
        <v>0.10050000000000001</v>
      </c>
      <c r="E28" s="19">
        <v>18</v>
      </c>
      <c r="F28" s="19">
        <v>24</v>
      </c>
      <c r="G28" s="19">
        <v>16</v>
      </c>
      <c r="H28" s="19">
        <v>37</v>
      </c>
      <c r="I28" s="19">
        <v>48</v>
      </c>
      <c r="J28" s="19">
        <v>40</v>
      </c>
    </row>
    <row r="29" spans="1:10" s="14" customFormat="1">
      <c r="A29" s="18" t="s">
        <v>76</v>
      </c>
      <c r="B29" s="19">
        <v>170</v>
      </c>
      <c r="C29" s="19">
        <v>19</v>
      </c>
      <c r="D29" s="20">
        <v>0.1118</v>
      </c>
      <c r="E29" s="19">
        <v>6</v>
      </c>
      <c r="F29" s="19">
        <v>6</v>
      </c>
      <c r="G29" s="19">
        <v>3</v>
      </c>
      <c r="H29" s="19">
        <v>5</v>
      </c>
      <c r="I29" s="19">
        <v>7</v>
      </c>
      <c r="J29" s="19">
        <v>6</v>
      </c>
    </row>
    <row r="30" spans="1:10" s="14" customFormat="1">
      <c r="A30" s="18" t="s">
        <v>231</v>
      </c>
      <c r="B30" s="19">
        <v>914</v>
      </c>
      <c r="C30" s="19">
        <v>98</v>
      </c>
      <c r="D30" s="20">
        <v>0.1072</v>
      </c>
      <c r="E30" s="19">
        <v>51</v>
      </c>
      <c r="F30" s="19">
        <v>63</v>
      </c>
      <c r="G30" s="19">
        <v>40</v>
      </c>
      <c r="H30" s="19">
        <v>25</v>
      </c>
      <c r="I30" s="19">
        <v>37</v>
      </c>
      <c r="J30" s="19">
        <v>14</v>
      </c>
    </row>
    <row r="31" spans="1:10" s="14" customFormat="1">
      <c r="A31" s="18" t="s">
        <v>232</v>
      </c>
      <c r="B31" s="19">
        <v>692</v>
      </c>
      <c r="C31" s="19">
        <v>101</v>
      </c>
      <c r="D31" s="20">
        <v>0.14599999999999999</v>
      </c>
      <c r="E31" s="19">
        <v>50</v>
      </c>
      <c r="F31" s="19">
        <v>50</v>
      </c>
      <c r="G31" s="19">
        <v>42</v>
      </c>
      <c r="H31" s="19">
        <v>35</v>
      </c>
      <c r="I31" s="19">
        <v>30</v>
      </c>
      <c r="J31" s="19">
        <v>21</v>
      </c>
    </row>
    <row r="32" spans="1:10" s="14" customFormat="1">
      <c r="A32" s="18" t="s">
        <v>467</v>
      </c>
      <c r="B32" s="19">
        <v>694</v>
      </c>
      <c r="C32" s="19">
        <v>100</v>
      </c>
      <c r="D32" s="20">
        <v>0.14410000000000001</v>
      </c>
      <c r="E32" s="19">
        <v>29</v>
      </c>
      <c r="F32" s="19">
        <v>27</v>
      </c>
      <c r="G32" s="19">
        <v>15</v>
      </c>
      <c r="H32" s="19">
        <v>34</v>
      </c>
      <c r="I32" s="19">
        <v>53</v>
      </c>
      <c r="J32" s="19">
        <v>39</v>
      </c>
    </row>
    <row r="33" spans="1:10" s="14" customFormat="1">
      <c r="A33" s="18" t="s">
        <v>313</v>
      </c>
      <c r="B33" s="19">
        <v>1011</v>
      </c>
      <c r="C33" s="19">
        <v>116</v>
      </c>
      <c r="D33" s="20">
        <v>0.1147</v>
      </c>
      <c r="E33" s="19">
        <v>33</v>
      </c>
      <c r="F33" s="19">
        <v>35</v>
      </c>
      <c r="G33" s="19">
        <v>19</v>
      </c>
      <c r="H33" s="19">
        <v>32</v>
      </c>
      <c r="I33" s="19">
        <v>68</v>
      </c>
      <c r="J33" s="19">
        <v>32</v>
      </c>
    </row>
    <row r="34" spans="1:10" s="14" customFormat="1">
      <c r="A34" s="18" t="s">
        <v>77</v>
      </c>
      <c r="B34" s="19">
        <v>1870</v>
      </c>
      <c r="C34" s="19">
        <v>175</v>
      </c>
      <c r="D34" s="20">
        <v>9.3600000000000003E-2</v>
      </c>
      <c r="E34" s="19">
        <v>56</v>
      </c>
      <c r="F34" s="19">
        <v>69</v>
      </c>
      <c r="G34" s="19">
        <v>40</v>
      </c>
      <c r="H34" s="19">
        <v>59</v>
      </c>
      <c r="I34" s="19">
        <v>97</v>
      </c>
      <c r="J34" s="19">
        <v>72</v>
      </c>
    </row>
    <row r="35" spans="1:10" s="14" customFormat="1">
      <c r="A35" s="18" t="s">
        <v>233</v>
      </c>
      <c r="B35" s="19">
        <v>847</v>
      </c>
      <c r="C35" s="19">
        <v>91</v>
      </c>
      <c r="D35" s="20">
        <v>0.1074</v>
      </c>
      <c r="E35" s="19">
        <v>43</v>
      </c>
      <c r="F35" s="19">
        <v>55</v>
      </c>
      <c r="G35" s="19">
        <v>21</v>
      </c>
      <c r="H35" s="19">
        <v>37</v>
      </c>
      <c r="I35" s="19">
        <v>24</v>
      </c>
      <c r="J35" s="19">
        <v>15</v>
      </c>
    </row>
    <row r="36" spans="1:10" s="14" customFormat="1">
      <c r="A36" s="18" t="s">
        <v>234</v>
      </c>
      <c r="B36" s="19">
        <v>1225</v>
      </c>
      <c r="C36" s="19">
        <v>236</v>
      </c>
      <c r="D36" s="20">
        <v>0.19270000000000001</v>
      </c>
      <c r="E36" s="19">
        <v>113</v>
      </c>
      <c r="F36" s="19">
        <v>104</v>
      </c>
      <c r="G36" s="19">
        <v>94</v>
      </c>
      <c r="H36" s="19">
        <v>49</v>
      </c>
      <c r="I36" s="19">
        <v>49</v>
      </c>
      <c r="J36" s="19">
        <v>31</v>
      </c>
    </row>
    <row r="37" spans="1:10" s="14" customFormat="1">
      <c r="A37" s="18" t="s">
        <v>521</v>
      </c>
      <c r="B37" s="19">
        <v>729</v>
      </c>
      <c r="C37" s="19">
        <v>53</v>
      </c>
      <c r="D37" s="20">
        <v>7.2700000000000001E-2</v>
      </c>
      <c r="E37" s="19">
        <v>16</v>
      </c>
      <c r="F37" s="19">
        <v>20</v>
      </c>
      <c r="G37" s="19">
        <v>8</v>
      </c>
      <c r="H37" s="19">
        <v>17</v>
      </c>
      <c r="I37" s="19">
        <v>37</v>
      </c>
      <c r="J37" s="19">
        <v>17</v>
      </c>
    </row>
    <row r="38" spans="1:10" s="14" customFormat="1">
      <c r="A38" s="18" t="s">
        <v>314</v>
      </c>
      <c r="B38" s="19">
        <v>1870</v>
      </c>
      <c r="C38" s="19">
        <v>141</v>
      </c>
      <c r="D38" s="20">
        <v>7.5399999999999995E-2</v>
      </c>
      <c r="E38" s="19">
        <v>46</v>
      </c>
      <c r="F38" s="19">
        <v>61</v>
      </c>
      <c r="G38" s="19">
        <v>38</v>
      </c>
      <c r="H38" s="19">
        <v>55</v>
      </c>
      <c r="I38" s="19">
        <v>72</v>
      </c>
      <c r="J38" s="19">
        <v>33</v>
      </c>
    </row>
    <row r="39" spans="1:10" s="14" customFormat="1">
      <c r="A39" s="18" t="s">
        <v>315</v>
      </c>
      <c r="B39" s="19">
        <v>1661</v>
      </c>
      <c r="C39" s="19">
        <v>195</v>
      </c>
      <c r="D39" s="20">
        <v>0.1174</v>
      </c>
      <c r="E39" s="19">
        <v>52</v>
      </c>
      <c r="F39" s="19">
        <v>63</v>
      </c>
      <c r="G39" s="19">
        <v>48</v>
      </c>
      <c r="H39" s="19">
        <v>85</v>
      </c>
      <c r="I39" s="19">
        <v>89</v>
      </c>
      <c r="J39" s="19">
        <v>53</v>
      </c>
    </row>
    <row r="40" spans="1:10" s="14" customFormat="1">
      <c r="A40" s="18" t="s">
        <v>235</v>
      </c>
      <c r="B40" s="19">
        <v>1384</v>
      </c>
      <c r="C40" s="19">
        <v>158</v>
      </c>
      <c r="D40" s="20">
        <v>0.1142</v>
      </c>
      <c r="E40" s="19">
        <v>76</v>
      </c>
      <c r="F40" s="19">
        <v>80</v>
      </c>
      <c r="G40" s="19">
        <v>51</v>
      </c>
      <c r="H40" s="19">
        <v>30</v>
      </c>
      <c r="I40" s="19">
        <v>33</v>
      </c>
      <c r="J40" s="19">
        <v>25</v>
      </c>
    </row>
    <row r="41" spans="1:10" s="14" customFormat="1">
      <c r="A41" s="18" t="s">
        <v>236</v>
      </c>
      <c r="B41" s="19">
        <v>1916</v>
      </c>
      <c r="C41" s="19">
        <v>93</v>
      </c>
      <c r="D41" s="20">
        <v>4.8500000000000001E-2</v>
      </c>
      <c r="E41" s="19">
        <v>43</v>
      </c>
      <c r="F41" s="19">
        <v>61</v>
      </c>
      <c r="G41" s="19">
        <v>39</v>
      </c>
      <c r="H41" s="19">
        <v>22</v>
      </c>
      <c r="I41" s="19">
        <v>43</v>
      </c>
      <c r="J41" s="19">
        <v>23</v>
      </c>
    </row>
    <row r="42" spans="1:10" s="22" customFormat="1" ht="34.5" customHeight="1">
      <c r="A42" s="25" t="s">
        <v>144</v>
      </c>
      <c r="B42" s="23">
        <f>SUM(B9:B41)</f>
        <v>32362</v>
      </c>
      <c r="C42" s="23">
        <f>SUM(C9:C41)</f>
        <v>3671</v>
      </c>
      <c r="D42" s="24">
        <f>C42/B42</f>
        <v>0.11343551078425314</v>
      </c>
      <c r="E42" s="23">
        <f t="shared" ref="E42:J42" si="1">SUM(E9:E41)</f>
        <v>1217</v>
      </c>
      <c r="F42" s="23">
        <f t="shared" si="1"/>
        <v>1530</v>
      </c>
      <c r="G42" s="23">
        <f t="shared" si="1"/>
        <v>872</v>
      </c>
      <c r="H42" s="23">
        <f t="shared" si="1"/>
        <v>1241</v>
      </c>
      <c r="I42" s="23">
        <f t="shared" si="1"/>
        <v>1902</v>
      </c>
      <c r="J42" s="23">
        <f t="shared" si="1"/>
        <v>992</v>
      </c>
    </row>
    <row r="43" spans="1:10" s="14" customFormat="1">
      <c r="A43" s="18" t="s">
        <v>355</v>
      </c>
      <c r="B43" s="19">
        <v>1628</v>
      </c>
      <c r="C43" s="19">
        <v>393</v>
      </c>
      <c r="D43" s="20">
        <v>0.2414</v>
      </c>
      <c r="E43" s="19">
        <v>90</v>
      </c>
      <c r="F43" s="19">
        <v>107</v>
      </c>
      <c r="G43" s="19">
        <v>57</v>
      </c>
      <c r="H43" s="19">
        <v>282</v>
      </c>
      <c r="I43" s="19">
        <v>112</v>
      </c>
      <c r="J43" s="19">
        <v>163</v>
      </c>
    </row>
    <row r="44" spans="1:10" s="14" customFormat="1">
      <c r="A44" s="18" t="s">
        <v>356</v>
      </c>
      <c r="B44" s="19">
        <v>2154</v>
      </c>
      <c r="C44" s="19">
        <v>262</v>
      </c>
      <c r="D44" s="20">
        <v>0.1216</v>
      </c>
      <c r="E44" s="19">
        <v>63</v>
      </c>
      <c r="F44" s="19">
        <v>91</v>
      </c>
      <c r="G44" s="19">
        <v>45</v>
      </c>
      <c r="H44" s="19">
        <v>179</v>
      </c>
      <c r="I44" s="19">
        <v>78</v>
      </c>
      <c r="J44" s="19">
        <v>107</v>
      </c>
    </row>
    <row r="45" spans="1:10" s="14" customFormat="1">
      <c r="A45" s="18" t="s">
        <v>357</v>
      </c>
      <c r="B45" s="19">
        <v>2014</v>
      </c>
      <c r="C45" s="19">
        <v>406</v>
      </c>
      <c r="D45" s="20">
        <v>0.2016</v>
      </c>
      <c r="E45" s="19">
        <v>98</v>
      </c>
      <c r="F45" s="19">
        <v>107</v>
      </c>
      <c r="G45" s="19">
        <v>64</v>
      </c>
      <c r="H45" s="19">
        <v>293</v>
      </c>
      <c r="I45" s="19">
        <v>119</v>
      </c>
      <c r="J45" s="19">
        <v>158</v>
      </c>
    </row>
    <row r="46" spans="1:10" s="22" customFormat="1" ht="34.5" customHeight="1">
      <c r="A46" s="25" t="s">
        <v>361</v>
      </c>
      <c r="B46" s="23">
        <f>SUM(B43:B45)</f>
        <v>5796</v>
      </c>
      <c r="C46" s="23">
        <f>SUM(C43:C45)</f>
        <v>1061</v>
      </c>
      <c r="D46" s="24">
        <f>C46/B46</f>
        <v>0.18305728088336784</v>
      </c>
      <c r="E46" s="23">
        <f t="shared" ref="E46:J46" si="2">SUM(E43:E45)</f>
        <v>251</v>
      </c>
      <c r="F46" s="23">
        <f t="shared" si="2"/>
        <v>305</v>
      </c>
      <c r="G46" s="23">
        <f t="shared" si="2"/>
        <v>166</v>
      </c>
      <c r="H46" s="23">
        <f t="shared" si="2"/>
        <v>754</v>
      </c>
      <c r="I46" s="23">
        <f t="shared" si="2"/>
        <v>309</v>
      </c>
      <c r="J46" s="23">
        <f t="shared" si="2"/>
        <v>428</v>
      </c>
    </row>
    <row r="47" spans="1:10" s="14" customFormat="1">
      <c r="A47" s="18" t="s">
        <v>133</v>
      </c>
      <c r="B47" s="19">
        <v>2</v>
      </c>
      <c r="C47" s="19">
        <v>0</v>
      </c>
      <c r="D47" s="20">
        <v>0</v>
      </c>
      <c r="E47" s="19">
        <v>0</v>
      </c>
      <c r="F47" s="19">
        <v>0</v>
      </c>
      <c r="G47" s="19">
        <v>0</v>
      </c>
      <c r="H47" s="19">
        <v>0</v>
      </c>
      <c r="I47" s="19">
        <v>0</v>
      </c>
      <c r="J47" s="19">
        <v>0</v>
      </c>
    </row>
    <row r="48" spans="1:10" s="22" customFormat="1" ht="34.5" customHeight="1">
      <c r="A48" s="25" t="s">
        <v>146</v>
      </c>
      <c r="B48" s="23">
        <f>SUM(B47:B47)</f>
        <v>2</v>
      </c>
      <c r="C48" s="23">
        <f>SUM(C47:C47)</f>
        <v>0</v>
      </c>
      <c r="D48" s="24">
        <f>C48/B48</f>
        <v>0</v>
      </c>
      <c r="E48" s="23">
        <f t="shared" ref="E48:J48" si="3">SUM(E47:E47)</f>
        <v>0</v>
      </c>
      <c r="F48" s="23">
        <f t="shared" si="3"/>
        <v>0</v>
      </c>
      <c r="G48" s="23">
        <f t="shared" si="3"/>
        <v>0</v>
      </c>
      <c r="H48" s="23">
        <f t="shared" si="3"/>
        <v>0</v>
      </c>
      <c r="I48" s="23">
        <f t="shared" si="3"/>
        <v>0</v>
      </c>
      <c r="J48" s="23">
        <f t="shared" si="3"/>
        <v>0</v>
      </c>
    </row>
    <row r="49" spans="1:10" s="14" customFormat="1">
      <c r="A49" s="18" t="s">
        <v>316</v>
      </c>
      <c r="B49" s="19">
        <v>2078</v>
      </c>
      <c r="C49" s="19">
        <v>259</v>
      </c>
      <c r="D49" s="20">
        <v>0.1246</v>
      </c>
      <c r="E49" s="19">
        <v>71</v>
      </c>
      <c r="F49" s="19">
        <v>85</v>
      </c>
      <c r="G49" s="19">
        <v>35</v>
      </c>
      <c r="H49" s="19">
        <v>136</v>
      </c>
      <c r="I49" s="19">
        <v>110</v>
      </c>
      <c r="J49" s="19">
        <v>119</v>
      </c>
    </row>
    <row r="50" spans="1:10" s="14" customFormat="1">
      <c r="A50" s="18" t="s">
        <v>134</v>
      </c>
      <c r="B50" s="19">
        <v>4812</v>
      </c>
      <c r="C50" s="19">
        <v>687</v>
      </c>
      <c r="D50" s="20">
        <v>0.14280000000000001</v>
      </c>
      <c r="E50" s="19">
        <v>200</v>
      </c>
      <c r="F50" s="19">
        <v>243</v>
      </c>
      <c r="G50" s="19">
        <v>125</v>
      </c>
      <c r="H50" s="19">
        <v>365</v>
      </c>
      <c r="I50" s="19">
        <v>217</v>
      </c>
      <c r="J50" s="19">
        <v>441</v>
      </c>
    </row>
    <row r="51" spans="1:10" s="14" customFormat="1">
      <c r="A51" s="18" t="s">
        <v>346</v>
      </c>
      <c r="B51" s="19">
        <v>1959</v>
      </c>
      <c r="C51" s="19">
        <v>139</v>
      </c>
      <c r="D51" s="20">
        <v>7.0999999999999994E-2</v>
      </c>
      <c r="E51" s="19">
        <v>44</v>
      </c>
      <c r="F51" s="19">
        <v>55</v>
      </c>
      <c r="G51" s="19">
        <v>25</v>
      </c>
      <c r="H51" s="19">
        <v>82</v>
      </c>
      <c r="I51" s="19">
        <v>57</v>
      </c>
      <c r="J51" s="19">
        <v>80</v>
      </c>
    </row>
    <row r="52" spans="1:10" s="14" customFormat="1">
      <c r="A52" s="18" t="s">
        <v>347</v>
      </c>
      <c r="B52" s="19">
        <v>885</v>
      </c>
      <c r="C52" s="19">
        <v>108</v>
      </c>
      <c r="D52" s="20">
        <v>0.122</v>
      </c>
      <c r="E52" s="19">
        <v>38</v>
      </c>
      <c r="F52" s="19">
        <v>26</v>
      </c>
      <c r="G52" s="19">
        <v>16</v>
      </c>
      <c r="H52" s="19">
        <v>55</v>
      </c>
      <c r="I52" s="19">
        <v>36</v>
      </c>
      <c r="J52" s="19">
        <v>64</v>
      </c>
    </row>
    <row r="53" spans="1:10" s="14" customFormat="1">
      <c r="A53" s="18" t="s">
        <v>697</v>
      </c>
      <c r="B53" s="19">
        <v>359</v>
      </c>
      <c r="C53" s="19">
        <v>65</v>
      </c>
      <c r="D53" s="20">
        <v>0.18110000000000001</v>
      </c>
      <c r="E53" s="19">
        <v>11</v>
      </c>
      <c r="F53" s="19">
        <v>16</v>
      </c>
      <c r="G53" s="19">
        <v>5</v>
      </c>
      <c r="H53" s="19">
        <v>30</v>
      </c>
      <c r="I53" s="19">
        <v>20</v>
      </c>
      <c r="J53" s="19">
        <v>33</v>
      </c>
    </row>
    <row r="54" spans="1:10" s="22" customFormat="1" ht="34.5" customHeight="1">
      <c r="A54" s="25" t="s">
        <v>147</v>
      </c>
      <c r="B54" s="23">
        <f>SUM(B49:B53)</f>
        <v>10093</v>
      </c>
      <c r="C54" s="23">
        <f>SUM(C49:C53)</f>
        <v>1258</v>
      </c>
      <c r="D54" s="24">
        <f>C54/B54</f>
        <v>0.12464084018626771</v>
      </c>
      <c r="E54" s="23">
        <f t="shared" ref="E54:J54" si="4">SUM(E49:E53)</f>
        <v>364</v>
      </c>
      <c r="F54" s="23">
        <f t="shared" si="4"/>
        <v>425</v>
      </c>
      <c r="G54" s="23">
        <f t="shared" si="4"/>
        <v>206</v>
      </c>
      <c r="H54" s="23">
        <f t="shared" si="4"/>
        <v>668</v>
      </c>
      <c r="I54" s="23">
        <f t="shared" si="4"/>
        <v>440</v>
      </c>
      <c r="J54" s="23">
        <f t="shared" si="4"/>
        <v>737</v>
      </c>
    </row>
    <row r="55" spans="1:10" s="22" customFormat="1" ht="34.5" customHeight="1">
      <c r="A55" s="25" t="s">
        <v>16</v>
      </c>
      <c r="B55" s="23">
        <f>SUM(, B8, B42, B46, B48, B54)</f>
        <v>48255</v>
      </c>
      <c r="C55" s="23">
        <f>SUM(, C8, C42, C46, C48, C54)</f>
        <v>5992</v>
      </c>
      <c r="D55" s="24">
        <f>C55/B55</f>
        <v>0.12417366076054295</v>
      </c>
      <c r="E55" s="23">
        <f t="shared" ref="E55:J55" si="5">SUM(, E8, E42, E46, E48, E54)</f>
        <v>1832</v>
      </c>
      <c r="F55" s="23">
        <f t="shared" si="5"/>
        <v>2262</v>
      </c>
      <c r="G55" s="23">
        <f t="shared" si="5"/>
        <v>1244</v>
      </c>
      <c r="H55" s="23">
        <f t="shared" si="5"/>
        <v>2665</v>
      </c>
      <c r="I55" s="23">
        <f t="shared" si="5"/>
        <v>2651</v>
      </c>
      <c r="J55" s="23">
        <f t="shared" si="5"/>
        <v>2158</v>
      </c>
    </row>
    <row r="56" spans="1:10" s="22" customFormat="1">
      <c r="A56" s="23" t="s">
        <v>17</v>
      </c>
      <c r="B56" s="23">
        <f>SUM(, B55)</f>
        <v>48255</v>
      </c>
      <c r="C56" s="23">
        <f>SUM(, C55)</f>
        <v>5992</v>
      </c>
      <c r="D56" s="24">
        <f>C56/B56</f>
        <v>0.12417366076054295</v>
      </c>
      <c r="E56" s="23">
        <f t="shared" ref="E56:J56" si="6">SUM(, E55)</f>
        <v>1832</v>
      </c>
      <c r="F56" s="23">
        <f t="shared" si="6"/>
        <v>2262</v>
      </c>
      <c r="G56" s="23">
        <f t="shared" si="6"/>
        <v>1244</v>
      </c>
      <c r="H56" s="23">
        <f t="shared" si="6"/>
        <v>2665</v>
      </c>
      <c r="I56" s="23">
        <f t="shared" si="6"/>
        <v>2651</v>
      </c>
      <c r="J56" s="23">
        <f t="shared" si="6"/>
        <v>2158</v>
      </c>
    </row>
    <row r="57" spans="1:10" s="22" customFormat="1" ht="23.25">
      <c r="A57" s="25" t="s">
        <v>1156</v>
      </c>
      <c r="B57" s="23">
        <v>2</v>
      </c>
      <c r="C57" s="23">
        <v>0</v>
      </c>
      <c r="D57" s="24">
        <v>0</v>
      </c>
      <c r="E57" s="23">
        <v>0</v>
      </c>
      <c r="F57" s="23">
        <v>0</v>
      </c>
      <c r="G57" s="23">
        <v>0</v>
      </c>
      <c r="H57" s="23">
        <v>0</v>
      </c>
      <c r="I57" s="23">
        <v>0</v>
      </c>
      <c r="J57" s="23">
        <v>0</v>
      </c>
    </row>
    <row r="58" spans="1:10" s="22" customFormat="1" ht="23.25">
      <c r="A58" s="25" t="s">
        <v>1157</v>
      </c>
      <c r="B58" s="23">
        <v>21275</v>
      </c>
      <c r="C58" s="23">
        <v>4180</v>
      </c>
      <c r="D58" s="41">
        <v>193.65</v>
      </c>
      <c r="E58" s="23">
        <v>835</v>
      </c>
      <c r="F58" s="23">
        <v>967</v>
      </c>
      <c r="G58" s="23">
        <v>784</v>
      </c>
      <c r="H58" s="23">
        <v>550</v>
      </c>
      <c r="I58" s="23">
        <v>484</v>
      </c>
      <c r="J58" s="23">
        <v>560</v>
      </c>
    </row>
    <row r="59" spans="1:10" s="22" customFormat="1">
      <c r="A59" s="25" t="s">
        <v>1153</v>
      </c>
      <c r="B59" s="23">
        <v>84</v>
      </c>
      <c r="C59" s="23">
        <v>5</v>
      </c>
      <c r="D59" s="24">
        <v>5.9499999999999997E-2</v>
      </c>
      <c r="E59" s="23">
        <v>3</v>
      </c>
      <c r="F59" s="23">
        <v>5</v>
      </c>
      <c r="G59" s="23">
        <v>1</v>
      </c>
      <c r="H59" s="23">
        <v>2</v>
      </c>
      <c r="I59" s="23">
        <v>0</v>
      </c>
      <c r="J59" s="23">
        <v>4</v>
      </c>
    </row>
    <row r="60" spans="1:10" s="22" customFormat="1" ht="15.75">
      <c r="A60" s="39" t="s">
        <v>1148</v>
      </c>
      <c r="B60" s="39">
        <f>SUM(B56:B59)</f>
        <v>69616</v>
      </c>
      <c r="C60" s="39">
        <f>SUM(C56:C59)</f>
        <v>10177</v>
      </c>
      <c r="D60" s="40">
        <v>0.1462</v>
      </c>
      <c r="E60" s="39">
        <f t="shared" ref="E60:J60" si="7">SUM(E56:E59)</f>
        <v>2670</v>
      </c>
      <c r="F60" s="39">
        <f t="shared" si="7"/>
        <v>3234</v>
      </c>
      <c r="G60" s="39">
        <f t="shared" si="7"/>
        <v>2029</v>
      </c>
      <c r="H60" s="39">
        <f t="shared" si="7"/>
        <v>3217</v>
      </c>
      <c r="I60" s="39">
        <f t="shared" si="7"/>
        <v>3135</v>
      </c>
      <c r="J60" s="39">
        <f t="shared" si="7"/>
        <v>2722</v>
      </c>
    </row>
  </sheetData>
  <mergeCells count="6">
    <mergeCell ref="E5:V5"/>
    <mergeCell ref="E4:V4"/>
    <mergeCell ref="A1:D1"/>
    <mergeCell ref="A2:D2"/>
    <mergeCell ref="A3:D3"/>
    <mergeCell ref="A4:D4"/>
  </mergeCells>
  <pageMargins left="0.7" right="0.7" top="0.75" bottom="0.75" header="0.3" footer="0.3"/>
  <pageSetup orientation="portrait" verticalDpi="0" r:id="rId1"/>
  <headerFooter>
    <oddFooter>&amp;CPage &amp;P of &amp;N</oddFooter>
  </headerFooter>
  <rowBreaks count="7" manualBreakCount="7">
    <brk id="8" max="16383" man="1"/>
    <brk id="42" max="16383" man="1"/>
    <brk id="46" max="16383" man="1"/>
    <brk id="48" max="16383" man="1"/>
    <brk id="54" max="16383" man="1"/>
    <brk id="55" max="16383" man="1"/>
    <brk id="56" max="16383" man="1"/>
  </rowBreaks>
  <colBreaks count="6" manualBreakCount="6">
    <brk id="5" max="1048575" man="1"/>
    <brk id="6" max="1048575" man="1"/>
    <brk id="7" max="1048575" man="1"/>
    <brk id="8" max="1048575" man="1"/>
    <brk id="9" max="1048575" man="1"/>
    <brk id="10" max="1048575" man="1"/>
  </colBreaks>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939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4">
    <tabColor rgb="FF0000FF"/>
  </sheetPr>
  <dimension ref="A1:W31"/>
  <sheetViews>
    <sheetView workbookViewId="0">
      <pane xSplit="4" ySplit="6" topLeftCell="E19" activePane="bottomRight" state="frozen"/>
      <selection pane="topRight" activeCell="G1" sqref="G1"/>
      <selection pane="bottomLeft" activeCell="A7" sqref="A7"/>
      <selection pane="bottomRight" activeCell="A32" sqref="A32:K32"/>
    </sheetView>
  </sheetViews>
  <sheetFormatPr defaultRowHeight="15"/>
  <cols>
    <col min="1" max="1" width="13.7109375" customWidth="1"/>
    <col min="2" max="3" width="6.7109375" customWidth="1"/>
    <col min="4" max="4" width="8.28515625" customWidth="1"/>
    <col min="5" max="23" width="5.7109375" customWidth="1"/>
  </cols>
  <sheetData>
    <row r="1" spans="1:23">
      <c r="A1" s="47" t="s">
        <v>3</v>
      </c>
      <c r="B1" s="47"/>
      <c r="C1" s="47"/>
      <c r="D1" s="47"/>
    </row>
    <row r="2" spans="1:23">
      <c r="A2" s="47" t="s">
        <v>6</v>
      </c>
      <c r="B2" s="47"/>
      <c r="C2" s="47"/>
      <c r="D2" s="47"/>
    </row>
    <row r="3" spans="1:23">
      <c r="A3" s="48" t="s">
        <v>1</v>
      </c>
      <c r="B3" s="48"/>
      <c r="C3" s="48"/>
      <c r="D3" s="48"/>
    </row>
    <row r="4" spans="1:23">
      <c r="A4" s="48" t="s">
        <v>2</v>
      </c>
      <c r="B4" s="48"/>
      <c r="C4" s="48"/>
      <c r="D4" s="48"/>
      <c r="E4" s="47" t="s">
        <v>946</v>
      </c>
      <c r="F4" s="47"/>
      <c r="G4" s="47"/>
      <c r="H4" s="47"/>
      <c r="I4" s="47"/>
      <c r="J4" s="47"/>
      <c r="K4" s="47"/>
      <c r="L4" s="47"/>
      <c r="M4" s="47"/>
      <c r="N4" s="47"/>
      <c r="O4" s="47"/>
      <c r="P4" s="47"/>
      <c r="Q4" s="47"/>
      <c r="R4" s="47"/>
      <c r="S4" s="47"/>
      <c r="T4" s="47"/>
      <c r="U4" s="47"/>
      <c r="V4" s="47"/>
      <c r="W4" s="47"/>
    </row>
    <row r="5" spans="1:23" ht="25.5" customHeight="1">
      <c r="E5" s="49" t="s">
        <v>946</v>
      </c>
      <c r="F5" s="49"/>
      <c r="G5" s="49"/>
      <c r="H5" s="49"/>
      <c r="I5" s="49"/>
      <c r="J5" s="49"/>
      <c r="K5" s="49"/>
      <c r="L5" s="49"/>
      <c r="M5" s="49"/>
      <c r="N5" s="49"/>
      <c r="O5" s="49"/>
      <c r="P5" s="49"/>
      <c r="Q5" s="49"/>
      <c r="R5" s="49"/>
      <c r="S5" s="49"/>
      <c r="T5" s="49"/>
      <c r="U5" s="49"/>
      <c r="V5" s="49"/>
      <c r="W5" s="49"/>
    </row>
    <row r="6" spans="1:23" s="12" customFormat="1" ht="150" customHeight="1">
      <c r="B6" s="13" t="s">
        <v>7</v>
      </c>
      <c r="C6" s="13" t="s">
        <v>8</v>
      </c>
      <c r="D6" s="13" t="s">
        <v>9</v>
      </c>
      <c r="E6" s="21" t="s">
        <v>947</v>
      </c>
      <c r="F6" s="21" t="s">
        <v>948</v>
      </c>
      <c r="G6" s="21" t="s">
        <v>949</v>
      </c>
      <c r="H6" s="21" t="s">
        <v>950</v>
      </c>
      <c r="I6" s="21" t="s">
        <v>951</v>
      </c>
      <c r="J6" s="21" t="s">
        <v>952</v>
      </c>
      <c r="K6" s="21" t="s">
        <v>953</v>
      </c>
    </row>
    <row r="7" spans="1:23">
      <c r="A7" s="15" t="s">
        <v>275</v>
      </c>
      <c r="B7" s="16">
        <v>1343</v>
      </c>
      <c r="C7" s="16">
        <v>348</v>
      </c>
      <c r="D7" s="17">
        <v>0.2591</v>
      </c>
      <c r="E7" s="16">
        <v>105</v>
      </c>
      <c r="F7" s="16">
        <v>52</v>
      </c>
      <c r="G7" s="16">
        <v>204</v>
      </c>
      <c r="H7" s="16">
        <v>29</v>
      </c>
      <c r="I7" s="16">
        <v>150</v>
      </c>
      <c r="J7" s="16">
        <v>147</v>
      </c>
      <c r="K7" s="16">
        <v>124</v>
      </c>
    </row>
    <row r="8" spans="1:23" s="22" customFormat="1" ht="34.5" customHeight="1">
      <c r="A8" s="25" t="s">
        <v>278</v>
      </c>
      <c r="B8" s="23">
        <f>SUM(B7:B7)</f>
        <v>1343</v>
      </c>
      <c r="C8" s="23">
        <f>SUM(C7:C7)</f>
        <v>348</v>
      </c>
      <c r="D8" s="24">
        <f>C8/B8</f>
        <v>0.25912137006701413</v>
      </c>
      <c r="E8" s="23">
        <f t="shared" ref="E8:K8" si="0">SUM(E7:E7)</f>
        <v>105</v>
      </c>
      <c r="F8" s="23">
        <f t="shared" si="0"/>
        <v>52</v>
      </c>
      <c r="G8" s="23">
        <f t="shared" si="0"/>
        <v>204</v>
      </c>
      <c r="H8" s="23">
        <f t="shared" si="0"/>
        <v>29</v>
      </c>
      <c r="I8" s="23">
        <f t="shared" si="0"/>
        <v>150</v>
      </c>
      <c r="J8" s="23">
        <f t="shared" si="0"/>
        <v>147</v>
      </c>
      <c r="K8" s="23">
        <f t="shared" si="0"/>
        <v>124</v>
      </c>
    </row>
    <row r="9" spans="1:23" s="14" customFormat="1">
      <c r="A9" s="18" t="s">
        <v>73</v>
      </c>
      <c r="B9" s="19">
        <v>2</v>
      </c>
      <c r="C9" s="19">
        <v>1</v>
      </c>
      <c r="D9" s="20">
        <v>0.5</v>
      </c>
      <c r="E9" s="19">
        <v>0</v>
      </c>
      <c r="F9" s="19">
        <v>0</v>
      </c>
      <c r="G9" s="19">
        <v>0</v>
      </c>
      <c r="H9" s="19">
        <v>0</v>
      </c>
      <c r="I9" s="19">
        <v>0</v>
      </c>
      <c r="J9" s="19">
        <v>0</v>
      </c>
      <c r="K9" s="19">
        <v>0</v>
      </c>
    </row>
    <row r="10" spans="1:23" s="14" customFormat="1">
      <c r="A10" s="18" t="s">
        <v>285</v>
      </c>
      <c r="B10" s="19">
        <v>955</v>
      </c>
      <c r="C10" s="19">
        <v>268</v>
      </c>
      <c r="D10" s="20">
        <v>0.28060000000000002</v>
      </c>
      <c r="E10" s="19">
        <v>79</v>
      </c>
      <c r="F10" s="19">
        <v>45</v>
      </c>
      <c r="G10" s="19">
        <v>133</v>
      </c>
      <c r="H10" s="19">
        <v>51</v>
      </c>
      <c r="I10" s="19">
        <v>105</v>
      </c>
      <c r="J10" s="19">
        <v>99</v>
      </c>
      <c r="K10" s="19">
        <v>80</v>
      </c>
    </row>
    <row r="11" spans="1:23" s="14" customFormat="1">
      <c r="A11" s="18" t="s">
        <v>287</v>
      </c>
      <c r="B11" s="19">
        <v>914</v>
      </c>
      <c r="C11" s="19">
        <v>113</v>
      </c>
      <c r="D11" s="20">
        <v>0.1236</v>
      </c>
      <c r="E11" s="19">
        <v>50</v>
      </c>
      <c r="F11" s="19">
        <v>32</v>
      </c>
      <c r="G11" s="19">
        <v>56</v>
      </c>
      <c r="H11" s="19">
        <v>13</v>
      </c>
      <c r="I11" s="19">
        <v>61</v>
      </c>
      <c r="J11" s="19">
        <v>31</v>
      </c>
      <c r="K11" s="19">
        <v>39</v>
      </c>
    </row>
    <row r="12" spans="1:23" s="22" customFormat="1" ht="34.5" customHeight="1">
      <c r="A12" s="25" t="s">
        <v>143</v>
      </c>
      <c r="B12" s="23">
        <f>SUM(B9:B11)</f>
        <v>1871</v>
      </c>
      <c r="C12" s="23">
        <f>SUM(C9:C11)</f>
        <v>382</v>
      </c>
      <c r="D12" s="24">
        <f>C12/B12</f>
        <v>0.20416889363976484</v>
      </c>
      <c r="E12" s="23">
        <f t="shared" ref="E12:K12" si="1">SUM(E9:E11)</f>
        <v>129</v>
      </c>
      <c r="F12" s="23">
        <f t="shared" si="1"/>
        <v>77</v>
      </c>
      <c r="G12" s="23">
        <f t="shared" si="1"/>
        <v>189</v>
      </c>
      <c r="H12" s="23">
        <f t="shared" si="1"/>
        <v>64</v>
      </c>
      <c r="I12" s="23">
        <f t="shared" si="1"/>
        <v>166</v>
      </c>
      <c r="J12" s="23">
        <f t="shared" si="1"/>
        <v>130</v>
      </c>
      <c r="K12" s="23">
        <f t="shared" si="1"/>
        <v>119</v>
      </c>
    </row>
    <row r="13" spans="1:23" s="14" customFormat="1">
      <c r="A13" s="18" t="s">
        <v>91</v>
      </c>
      <c r="B13" s="19">
        <v>41</v>
      </c>
      <c r="C13" s="19">
        <v>6</v>
      </c>
      <c r="D13" s="20">
        <v>0.14630000000000001</v>
      </c>
      <c r="E13" s="19">
        <v>3</v>
      </c>
      <c r="F13" s="19">
        <v>5</v>
      </c>
      <c r="G13" s="19">
        <v>2</v>
      </c>
      <c r="H13" s="19">
        <v>0</v>
      </c>
      <c r="I13" s="19">
        <v>1</v>
      </c>
      <c r="J13" s="19">
        <v>1</v>
      </c>
      <c r="K13" s="19">
        <v>2</v>
      </c>
    </row>
    <row r="14" spans="1:23" s="14" customFormat="1">
      <c r="A14" s="18" t="s">
        <v>93</v>
      </c>
      <c r="B14" s="19">
        <v>715</v>
      </c>
      <c r="C14" s="19">
        <v>123</v>
      </c>
      <c r="D14" s="20">
        <v>0.17199999999999999</v>
      </c>
      <c r="E14" s="19">
        <v>67</v>
      </c>
      <c r="F14" s="19">
        <v>31</v>
      </c>
      <c r="G14" s="19">
        <v>36</v>
      </c>
      <c r="H14" s="19">
        <v>13</v>
      </c>
      <c r="I14" s="19">
        <v>68</v>
      </c>
      <c r="J14" s="19">
        <v>47</v>
      </c>
      <c r="K14" s="19">
        <v>55</v>
      </c>
    </row>
    <row r="15" spans="1:23" s="14" customFormat="1">
      <c r="A15" s="18" t="s">
        <v>120</v>
      </c>
      <c r="B15" s="19">
        <v>2083</v>
      </c>
      <c r="C15" s="19">
        <v>267</v>
      </c>
      <c r="D15" s="20">
        <v>0.12820000000000001</v>
      </c>
      <c r="E15" s="19">
        <v>122</v>
      </c>
      <c r="F15" s="19">
        <v>106</v>
      </c>
      <c r="G15" s="19">
        <v>90</v>
      </c>
      <c r="H15" s="19">
        <v>40</v>
      </c>
      <c r="I15" s="19">
        <v>128</v>
      </c>
      <c r="J15" s="19">
        <v>97</v>
      </c>
      <c r="K15" s="19">
        <v>94</v>
      </c>
    </row>
    <row r="16" spans="1:23" s="14" customFormat="1">
      <c r="A16" s="18" t="s">
        <v>124</v>
      </c>
      <c r="B16" s="19">
        <v>489</v>
      </c>
      <c r="C16" s="19">
        <v>49</v>
      </c>
      <c r="D16" s="20">
        <v>0.1002</v>
      </c>
      <c r="E16" s="19">
        <v>18</v>
      </c>
      <c r="F16" s="19">
        <v>27</v>
      </c>
      <c r="G16" s="19">
        <v>20</v>
      </c>
      <c r="H16" s="19">
        <v>3</v>
      </c>
      <c r="I16" s="19">
        <v>16</v>
      </c>
      <c r="J16" s="19">
        <v>24</v>
      </c>
      <c r="K16" s="19">
        <v>14</v>
      </c>
    </row>
    <row r="17" spans="1:11" s="14" customFormat="1">
      <c r="A17" s="18" t="s">
        <v>129</v>
      </c>
      <c r="B17" s="19">
        <v>2282</v>
      </c>
      <c r="C17" s="19">
        <v>239</v>
      </c>
      <c r="D17" s="20">
        <v>0.1047</v>
      </c>
      <c r="E17" s="19">
        <v>118</v>
      </c>
      <c r="F17" s="19">
        <v>85</v>
      </c>
      <c r="G17" s="19">
        <v>78</v>
      </c>
      <c r="H17" s="19">
        <v>24</v>
      </c>
      <c r="I17" s="19">
        <v>125</v>
      </c>
      <c r="J17" s="19">
        <v>66</v>
      </c>
      <c r="K17" s="19">
        <v>88</v>
      </c>
    </row>
    <row r="18" spans="1:11" s="14" customFormat="1">
      <c r="A18" s="18" t="s">
        <v>130</v>
      </c>
      <c r="B18" s="19">
        <v>0</v>
      </c>
      <c r="C18" s="19">
        <v>0</v>
      </c>
      <c r="D18" s="20">
        <v>0</v>
      </c>
      <c r="E18" s="19">
        <v>0</v>
      </c>
      <c r="F18" s="19">
        <v>0</v>
      </c>
      <c r="G18" s="19">
        <v>0</v>
      </c>
      <c r="H18" s="19">
        <v>0</v>
      </c>
      <c r="I18" s="19">
        <v>0</v>
      </c>
      <c r="J18" s="19">
        <v>0</v>
      </c>
      <c r="K18" s="19">
        <v>0</v>
      </c>
    </row>
    <row r="19" spans="1:11" s="22" customFormat="1" ht="34.5" customHeight="1">
      <c r="A19" s="25" t="s">
        <v>145</v>
      </c>
      <c r="B19" s="23">
        <f>SUM(B13:B18)</f>
        <v>5610</v>
      </c>
      <c r="C19" s="23">
        <f>SUM(C13:C18)</f>
        <v>684</v>
      </c>
      <c r="D19" s="24">
        <f>C19/B19</f>
        <v>0.12192513368983957</v>
      </c>
      <c r="E19" s="23">
        <f t="shared" ref="E19:K19" si="2">SUM(E13:E18)</f>
        <v>328</v>
      </c>
      <c r="F19" s="23">
        <f t="shared" si="2"/>
        <v>254</v>
      </c>
      <c r="G19" s="23">
        <f t="shared" si="2"/>
        <v>226</v>
      </c>
      <c r="H19" s="23">
        <f t="shared" si="2"/>
        <v>80</v>
      </c>
      <c r="I19" s="23">
        <f t="shared" si="2"/>
        <v>338</v>
      </c>
      <c r="J19" s="23">
        <f t="shared" si="2"/>
        <v>235</v>
      </c>
      <c r="K19" s="23">
        <f t="shared" si="2"/>
        <v>253</v>
      </c>
    </row>
    <row r="20" spans="1:11" s="14" customFormat="1">
      <c r="A20" s="18" t="s">
        <v>355</v>
      </c>
      <c r="B20" s="19">
        <v>77</v>
      </c>
      <c r="C20" s="19">
        <v>10</v>
      </c>
      <c r="D20" s="20">
        <v>0.12989999999999999</v>
      </c>
      <c r="E20" s="19">
        <v>2</v>
      </c>
      <c r="F20" s="19">
        <v>3</v>
      </c>
      <c r="G20" s="19">
        <v>4</v>
      </c>
      <c r="H20" s="19">
        <v>3</v>
      </c>
      <c r="I20" s="19">
        <v>5</v>
      </c>
      <c r="J20" s="19">
        <v>4</v>
      </c>
      <c r="K20" s="19">
        <v>5</v>
      </c>
    </row>
    <row r="21" spans="1:11" s="22" customFormat="1" ht="34.5" customHeight="1">
      <c r="A21" s="25" t="s">
        <v>361</v>
      </c>
      <c r="B21" s="23">
        <f>SUM(B20:B20)</f>
        <v>77</v>
      </c>
      <c r="C21" s="23">
        <f>SUM(C20:C20)</f>
        <v>10</v>
      </c>
      <c r="D21" s="24">
        <f>C21/B21</f>
        <v>0.12987012987012986</v>
      </c>
      <c r="E21" s="23">
        <f t="shared" ref="E21:K21" si="3">SUM(E20:E20)</f>
        <v>2</v>
      </c>
      <c r="F21" s="23">
        <f t="shared" si="3"/>
        <v>3</v>
      </c>
      <c r="G21" s="23">
        <f t="shared" si="3"/>
        <v>4</v>
      </c>
      <c r="H21" s="23">
        <f t="shared" si="3"/>
        <v>3</v>
      </c>
      <c r="I21" s="23">
        <f t="shared" si="3"/>
        <v>5</v>
      </c>
      <c r="J21" s="23">
        <f t="shared" si="3"/>
        <v>4</v>
      </c>
      <c r="K21" s="23">
        <f t="shared" si="3"/>
        <v>5</v>
      </c>
    </row>
    <row r="22" spans="1:11" s="14" customFormat="1">
      <c r="A22" s="18" t="s">
        <v>131</v>
      </c>
      <c r="B22" s="19">
        <v>1668</v>
      </c>
      <c r="C22" s="19">
        <v>275</v>
      </c>
      <c r="D22" s="20">
        <v>0.16489999999999999</v>
      </c>
      <c r="E22" s="19">
        <v>121</v>
      </c>
      <c r="F22" s="19">
        <v>51</v>
      </c>
      <c r="G22" s="19">
        <v>67</v>
      </c>
      <c r="H22" s="19">
        <v>24</v>
      </c>
      <c r="I22" s="19">
        <v>162</v>
      </c>
      <c r="J22" s="19">
        <v>118</v>
      </c>
      <c r="K22" s="19">
        <v>127</v>
      </c>
    </row>
    <row r="23" spans="1:11" s="14" customFormat="1">
      <c r="A23" s="18" t="s">
        <v>132</v>
      </c>
      <c r="B23" s="19">
        <v>1517</v>
      </c>
      <c r="C23" s="19">
        <v>249</v>
      </c>
      <c r="D23" s="20">
        <v>0.1641</v>
      </c>
      <c r="E23" s="19">
        <v>93</v>
      </c>
      <c r="F23" s="19">
        <v>36</v>
      </c>
      <c r="G23" s="19">
        <v>79</v>
      </c>
      <c r="H23" s="19">
        <v>33</v>
      </c>
      <c r="I23" s="19">
        <v>141</v>
      </c>
      <c r="J23" s="19">
        <v>120</v>
      </c>
      <c r="K23" s="19">
        <v>119</v>
      </c>
    </row>
    <row r="24" spans="1:11" s="14" customFormat="1">
      <c r="A24" s="18" t="s">
        <v>133</v>
      </c>
      <c r="B24" s="19">
        <v>1473</v>
      </c>
      <c r="C24" s="19">
        <v>225</v>
      </c>
      <c r="D24" s="20">
        <v>0.1527</v>
      </c>
      <c r="E24" s="19">
        <v>86</v>
      </c>
      <c r="F24" s="19">
        <v>37</v>
      </c>
      <c r="G24" s="19">
        <v>79</v>
      </c>
      <c r="H24" s="19">
        <v>27</v>
      </c>
      <c r="I24" s="19">
        <v>130</v>
      </c>
      <c r="J24" s="19">
        <v>111</v>
      </c>
      <c r="K24" s="19">
        <v>104</v>
      </c>
    </row>
    <row r="25" spans="1:11" s="22" customFormat="1" ht="34.5" customHeight="1">
      <c r="A25" s="25" t="s">
        <v>146</v>
      </c>
      <c r="B25" s="23">
        <f>SUM(B22:B24)</f>
        <v>4658</v>
      </c>
      <c r="C25" s="23">
        <f>SUM(C22:C24)</f>
        <v>749</v>
      </c>
      <c r="D25" s="24">
        <f>C25/B25</f>
        <v>0.16079862601975098</v>
      </c>
      <c r="E25" s="23">
        <f t="shared" ref="E25:K25" si="4">SUM(E22:E24)</f>
        <v>300</v>
      </c>
      <c r="F25" s="23">
        <f t="shared" si="4"/>
        <v>124</v>
      </c>
      <c r="G25" s="23">
        <f t="shared" si="4"/>
        <v>225</v>
      </c>
      <c r="H25" s="23">
        <f t="shared" si="4"/>
        <v>84</v>
      </c>
      <c r="I25" s="23">
        <f t="shared" si="4"/>
        <v>433</v>
      </c>
      <c r="J25" s="23">
        <f t="shared" si="4"/>
        <v>349</v>
      </c>
      <c r="K25" s="23">
        <f t="shared" si="4"/>
        <v>350</v>
      </c>
    </row>
    <row r="26" spans="1:11" s="14" customFormat="1">
      <c r="A26" s="18" t="s">
        <v>505</v>
      </c>
      <c r="B26" s="19">
        <v>121</v>
      </c>
      <c r="C26" s="19">
        <v>33</v>
      </c>
      <c r="D26" s="20">
        <v>0.2727</v>
      </c>
      <c r="E26" s="19">
        <v>12</v>
      </c>
      <c r="F26" s="19">
        <v>6</v>
      </c>
      <c r="G26" s="19">
        <v>23</v>
      </c>
      <c r="H26" s="19">
        <v>8</v>
      </c>
      <c r="I26" s="19">
        <v>17</v>
      </c>
      <c r="J26" s="19">
        <v>13</v>
      </c>
      <c r="K26" s="19">
        <v>11</v>
      </c>
    </row>
    <row r="27" spans="1:11" s="22" customFormat="1" ht="34.5" customHeight="1">
      <c r="A27" s="25" t="s">
        <v>412</v>
      </c>
      <c r="B27" s="23">
        <f>SUM(B26:B26)</f>
        <v>121</v>
      </c>
      <c r="C27" s="23">
        <f>SUM(C26:C26)</f>
        <v>33</v>
      </c>
      <c r="D27" s="24">
        <f>C27/B27</f>
        <v>0.27272727272727271</v>
      </c>
      <c r="E27" s="23">
        <f t="shared" ref="E27:K27" si="5">SUM(E26:E26)</f>
        <v>12</v>
      </c>
      <c r="F27" s="23">
        <f t="shared" si="5"/>
        <v>6</v>
      </c>
      <c r="G27" s="23">
        <f t="shared" si="5"/>
        <v>23</v>
      </c>
      <c r="H27" s="23">
        <f t="shared" si="5"/>
        <v>8</v>
      </c>
      <c r="I27" s="23">
        <f t="shared" si="5"/>
        <v>17</v>
      </c>
      <c r="J27" s="23">
        <f t="shared" si="5"/>
        <v>13</v>
      </c>
      <c r="K27" s="23">
        <f t="shared" si="5"/>
        <v>11</v>
      </c>
    </row>
    <row r="28" spans="1:11" s="22" customFormat="1" ht="34.5" customHeight="1">
      <c r="A28" s="25" t="s">
        <v>16</v>
      </c>
      <c r="B28" s="23">
        <f>SUM(, B8, B12, B19, B21, B25, B27)</f>
        <v>13680</v>
      </c>
      <c r="C28" s="23">
        <f>SUM(, C8, C12, C19, C21, C25, C27)</f>
        <v>2206</v>
      </c>
      <c r="D28" s="24">
        <f>C28/B28</f>
        <v>0.16125730994152046</v>
      </c>
      <c r="E28" s="23">
        <f t="shared" ref="E28:K28" si="6">SUM(, E8, E12, E19, E21, E25, E27)</f>
        <v>876</v>
      </c>
      <c r="F28" s="23">
        <f t="shared" si="6"/>
        <v>516</v>
      </c>
      <c r="G28" s="23">
        <f t="shared" si="6"/>
        <v>871</v>
      </c>
      <c r="H28" s="23">
        <f t="shared" si="6"/>
        <v>268</v>
      </c>
      <c r="I28" s="23">
        <f t="shared" si="6"/>
        <v>1109</v>
      </c>
      <c r="J28" s="23">
        <f t="shared" si="6"/>
        <v>878</v>
      </c>
      <c r="K28" s="23">
        <f t="shared" si="6"/>
        <v>862</v>
      </c>
    </row>
    <row r="29" spans="1:11" s="14" customFormat="1">
      <c r="A29" s="18" t="s">
        <v>17</v>
      </c>
      <c r="B29" s="18">
        <f>SUM(, B28)</f>
        <v>13680</v>
      </c>
      <c r="C29" s="18">
        <f>SUM(, C28)</f>
        <v>2206</v>
      </c>
      <c r="D29" s="26">
        <f>C29/B29</f>
        <v>0.16125730994152046</v>
      </c>
      <c r="E29" s="18">
        <f t="shared" ref="E29:K29" si="7">SUM(, E28)</f>
        <v>876</v>
      </c>
      <c r="F29" s="18">
        <f t="shared" si="7"/>
        <v>516</v>
      </c>
      <c r="G29" s="18">
        <f t="shared" si="7"/>
        <v>871</v>
      </c>
      <c r="H29" s="18">
        <f t="shared" si="7"/>
        <v>268</v>
      </c>
      <c r="I29" s="18">
        <f t="shared" si="7"/>
        <v>1109</v>
      </c>
      <c r="J29" s="18">
        <f t="shared" si="7"/>
        <v>878</v>
      </c>
      <c r="K29" s="18">
        <f t="shared" si="7"/>
        <v>862</v>
      </c>
    </row>
    <row r="30" spans="1:11" s="22" customFormat="1" ht="23.25">
      <c r="A30" s="25" t="s">
        <v>1151</v>
      </c>
      <c r="B30" s="23">
        <v>0</v>
      </c>
      <c r="C30" s="23">
        <v>0</v>
      </c>
      <c r="D30" s="24">
        <v>0</v>
      </c>
      <c r="E30" s="23">
        <v>0</v>
      </c>
      <c r="F30" s="23">
        <v>0</v>
      </c>
      <c r="G30" s="23">
        <v>0</v>
      </c>
      <c r="H30" s="23">
        <v>0</v>
      </c>
      <c r="I30" s="23">
        <v>0</v>
      </c>
      <c r="J30" s="23">
        <v>0</v>
      </c>
      <c r="K30" s="23">
        <v>0</v>
      </c>
    </row>
    <row r="31" spans="1:11" s="22" customFormat="1" ht="15.75">
      <c r="A31" s="39" t="s">
        <v>1148</v>
      </c>
      <c r="B31" s="39">
        <f>SUM(B29:B30)</f>
        <v>13680</v>
      </c>
      <c r="C31" s="39">
        <f>SUM(C29:C30)</f>
        <v>2206</v>
      </c>
      <c r="D31" s="40">
        <v>0.1613</v>
      </c>
      <c r="E31" s="39">
        <f t="shared" ref="E31:K31" si="8">SUM(E29:E30)</f>
        <v>876</v>
      </c>
      <c r="F31" s="39">
        <f t="shared" si="8"/>
        <v>516</v>
      </c>
      <c r="G31" s="39">
        <f t="shared" si="8"/>
        <v>871</v>
      </c>
      <c r="H31" s="39">
        <f t="shared" si="8"/>
        <v>268</v>
      </c>
      <c r="I31" s="39">
        <f t="shared" si="8"/>
        <v>1109</v>
      </c>
      <c r="J31" s="39">
        <f t="shared" si="8"/>
        <v>878</v>
      </c>
      <c r="K31" s="39">
        <f t="shared" si="8"/>
        <v>862</v>
      </c>
    </row>
  </sheetData>
  <mergeCells count="6">
    <mergeCell ref="E5:W5"/>
    <mergeCell ref="E4:W4"/>
    <mergeCell ref="A1:D1"/>
    <mergeCell ref="A2:D2"/>
    <mergeCell ref="A3:D3"/>
    <mergeCell ref="A4:D4"/>
  </mergeCells>
  <pageMargins left="0.7" right="0.7" top="0.75" bottom="0.75" header="0.3" footer="0.3"/>
  <pageSetup orientation="portrait" verticalDpi="0" r:id="rId1"/>
  <headerFooter>
    <oddFooter>&amp;CPage &amp;P of &amp;N</oddFooter>
  </headerFooter>
  <rowBreaks count="8" manualBreakCount="8">
    <brk id="8" max="16383" man="1"/>
    <brk id="12" max="16383" man="1"/>
    <brk id="19" max="16383" man="1"/>
    <brk id="21" max="16383" man="1"/>
    <brk id="25" max="16383" man="1"/>
    <brk id="27" max="16383" man="1"/>
    <brk id="28" max="16383" man="1"/>
    <brk id="29" max="16383" man="1"/>
  </rowBreaks>
  <colBreaks count="7" manualBreakCount="7">
    <brk id="5" max="1048575" man="1"/>
    <brk id="6" max="1048575" man="1"/>
    <brk id="7" max="1048575" man="1"/>
    <brk id="8" max="1048575" man="1"/>
    <brk id="9" max="1048575" man="1"/>
    <brk id="10" max="1048575" man="1"/>
    <brk id="11" max="1048575" man="1"/>
  </colBreaks>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946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6">
    <tabColor rgb="FFFF0000"/>
  </sheetPr>
  <dimension ref="A1:T36"/>
  <sheetViews>
    <sheetView workbookViewId="0">
      <pane xSplit="4" ySplit="6" topLeftCell="E7" activePane="bottomRight" state="frozen"/>
      <selection pane="topRight" activeCell="G1" sqref="G1"/>
      <selection pane="bottomLeft" activeCell="A7" sqref="A7"/>
      <selection pane="bottomRight" activeCell="P6" sqref="P6"/>
    </sheetView>
  </sheetViews>
  <sheetFormatPr defaultRowHeight="15"/>
  <cols>
    <col min="1" max="1" width="13.7109375" customWidth="1"/>
    <col min="2" max="3" width="6.7109375" customWidth="1"/>
    <col min="4" max="4" width="8"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954</v>
      </c>
      <c r="F4" s="47"/>
      <c r="G4" s="47"/>
      <c r="H4" s="47"/>
      <c r="I4" s="47"/>
      <c r="J4" s="47"/>
      <c r="K4" s="47"/>
      <c r="L4" s="47"/>
      <c r="M4" s="47"/>
      <c r="N4" s="47"/>
      <c r="O4" s="47"/>
      <c r="P4" s="47"/>
      <c r="Q4" s="47"/>
      <c r="R4" s="47"/>
      <c r="S4" s="47"/>
      <c r="T4" s="47"/>
    </row>
    <row r="5" spans="1:20" ht="25.5" customHeight="1">
      <c r="E5" s="49" t="s">
        <v>954</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955</v>
      </c>
      <c r="F6" s="21" t="s">
        <v>956</v>
      </c>
      <c r="G6" s="21" t="s">
        <v>957</v>
      </c>
      <c r="H6" s="21" t="s">
        <v>958</v>
      </c>
    </row>
    <row r="7" spans="1:20">
      <c r="A7" s="15" t="s">
        <v>334</v>
      </c>
      <c r="B7" s="16">
        <v>1145</v>
      </c>
      <c r="C7" s="16">
        <v>257</v>
      </c>
      <c r="D7" s="17">
        <v>0.22450000000000001</v>
      </c>
      <c r="E7" s="16">
        <v>157</v>
      </c>
      <c r="F7" s="16">
        <v>132</v>
      </c>
      <c r="G7" s="16">
        <v>117</v>
      </c>
      <c r="H7" s="16">
        <v>132</v>
      </c>
    </row>
    <row r="8" spans="1:20" s="14" customFormat="1">
      <c r="A8" s="18" t="s">
        <v>443</v>
      </c>
      <c r="B8" s="19">
        <v>956</v>
      </c>
      <c r="C8" s="19">
        <v>127</v>
      </c>
      <c r="D8" s="20">
        <v>0.1328</v>
      </c>
      <c r="E8" s="19">
        <v>66</v>
      </c>
      <c r="F8" s="19">
        <v>62</v>
      </c>
      <c r="G8" s="19">
        <v>56</v>
      </c>
      <c r="H8" s="19">
        <v>52</v>
      </c>
    </row>
    <row r="9" spans="1:20" s="14" customFormat="1">
      <c r="A9" s="18" t="s">
        <v>335</v>
      </c>
      <c r="B9" s="19">
        <v>2526</v>
      </c>
      <c r="C9" s="19">
        <v>367</v>
      </c>
      <c r="D9" s="20">
        <v>0.14530000000000001</v>
      </c>
      <c r="E9" s="19">
        <v>232</v>
      </c>
      <c r="F9" s="19">
        <v>199</v>
      </c>
      <c r="G9" s="19">
        <v>181</v>
      </c>
      <c r="H9" s="19">
        <v>194</v>
      </c>
    </row>
    <row r="10" spans="1:20" s="14" customFormat="1">
      <c r="A10" s="18" t="s">
        <v>573</v>
      </c>
      <c r="B10" s="19">
        <v>49</v>
      </c>
      <c r="C10" s="19">
        <v>7</v>
      </c>
      <c r="D10" s="20">
        <v>0.1429</v>
      </c>
      <c r="E10" s="19">
        <v>2</v>
      </c>
      <c r="F10" s="19">
        <v>1</v>
      </c>
      <c r="G10" s="19">
        <v>2</v>
      </c>
      <c r="H10" s="19">
        <v>2</v>
      </c>
    </row>
    <row r="11" spans="1:20" s="22" customFormat="1" ht="34.5" customHeight="1">
      <c r="A11" s="25" t="s">
        <v>340</v>
      </c>
      <c r="B11" s="23">
        <f>SUM(B7:B10)</f>
        <v>4676</v>
      </c>
      <c r="C11" s="23">
        <f>SUM(C7:C10)</f>
        <v>758</v>
      </c>
      <c r="D11" s="24">
        <f>C11/B11</f>
        <v>0.16210436270316511</v>
      </c>
      <c r="E11" s="23">
        <f>SUM(E7:E10)</f>
        <v>457</v>
      </c>
      <c r="F11" s="23">
        <f>SUM(F7:F10)</f>
        <v>394</v>
      </c>
      <c r="G11" s="23">
        <f>SUM(G7:G10)</f>
        <v>356</v>
      </c>
      <c r="H11" s="23">
        <f>SUM(H7:H10)</f>
        <v>380</v>
      </c>
    </row>
    <row r="12" spans="1:20" s="14" customFormat="1">
      <c r="A12" s="18" t="s">
        <v>269</v>
      </c>
      <c r="B12" s="19">
        <v>13</v>
      </c>
      <c r="C12" s="19">
        <v>1</v>
      </c>
      <c r="D12" s="20">
        <v>7.6899999999999996E-2</v>
      </c>
      <c r="E12" s="19">
        <v>1</v>
      </c>
      <c r="F12" s="19">
        <v>1</v>
      </c>
      <c r="G12" s="19">
        <v>1</v>
      </c>
      <c r="H12" s="19">
        <v>0</v>
      </c>
    </row>
    <row r="13" spans="1:20" s="22" customFormat="1" ht="34.5" customHeight="1">
      <c r="A13" s="25" t="s">
        <v>274</v>
      </c>
      <c r="B13" s="23">
        <f>SUM(B12:B12)</f>
        <v>13</v>
      </c>
      <c r="C13" s="23">
        <f>SUM(C12:C12)</f>
        <v>1</v>
      </c>
      <c r="D13" s="24">
        <f>C13/B13</f>
        <v>7.6923076923076927E-2</v>
      </c>
      <c r="E13" s="23">
        <f>SUM(E12:E12)</f>
        <v>1</v>
      </c>
      <c r="F13" s="23">
        <f>SUM(F12:F12)</f>
        <v>1</v>
      </c>
      <c r="G13" s="23">
        <f>SUM(G12:G12)</f>
        <v>1</v>
      </c>
      <c r="H13" s="23">
        <f>SUM(H12:H12)</f>
        <v>0</v>
      </c>
    </row>
    <row r="14" spans="1:20" s="14" customFormat="1">
      <c r="A14" s="18" t="s">
        <v>283</v>
      </c>
      <c r="B14" s="19">
        <v>1600</v>
      </c>
      <c r="C14" s="19">
        <v>256</v>
      </c>
      <c r="D14" s="20">
        <v>0.16</v>
      </c>
      <c r="E14" s="19">
        <v>164</v>
      </c>
      <c r="F14" s="19">
        <v>114</v>
      </c>
      <c r="G14" s="19">
        <v>121</v>
      </c>
      <c r="H14" s="19">
        <v>120</v>
      </c>
    </row>
    <row r="15" spans="1:20" s="22" customFormat="1" ht="34.5" customHeight="1">
      <c r="A15" s="25" t="s">
        <v>143</v>
      </c>
      <c r="B15" s="23">
        <f>SUM(B14:B14)</f>
        <v>1600</v>
      </c>
      <c r="C15" s="23">
        <f>SUM(C14:C14)</f>
        <v>256</v>
      </c>
      <c r="D15" s="24">
        <f>C15/B15</f>
        <v>0.16</v>
      </c>
      <c r="E15" s="23">
        <f>SUM(E14:E14)</f>
        <v>164</v>
      </c>
      <c r="F15" s="23">
        <f>SUM(F14:F14)</f>
        <v>114</v>
      </c>
      <c r="G15" s="23">
        <f>SUM(G14:G14)</f>
        <v>121</v>
      </c>
      <c r="H15" s="23">
        <f>SUM(H14:H14)</f>
        <v>120</v>
      </c>
    </row>
    <row r="16" spans="1:20" s="14" customFormat="1">
      <c r="A16" s="18" t="s">
        <v>392</v>
      </c>
      <c r="B16" s="19">
        <v>915</v>
      </c>
      <c r="C16" s="19">
        <v>148</v>
      </c>
      <c r="D16" s="20">
        <v>0.16170000000000001</v>
      </c>
      <c r="E16" s="19">
        <v>107</v>
      </c>
      <c r="F16" s="19">
        <v>63</v>
      </c>
      <c r="G16" s="19">
        <v>65</v>
      </c>
      <c r="H16" s="19">
        <v>67</v>
      </c>
    </row>
    <row r="17" spans="1:8" s="22" customFormat="1" ht="34.5" customHeight="1">
      <c r="A17" s="25" t="s">
        <v>395</v>
      </c>
      <c r="B17" s="23">
        <f>SUM(B16:B16)</f>
        <v>915</v>
      </c>
      <c r="C17" s="23">
        <f>SUM(C16:C16)</f>
        <v>148</v>
      </c>
      <c r="D17" s="24">
        <f>C17/B17</f>
        <v>0.16174863387978142</v>
      </c>
      <c r="E17" s="23">
        <f>SUM(E16:E16)</f>
        <v>107</v>
      </c>
      <c r="F17" s="23">
        <f>SUM(F16:F16)</f>
        <v>63</v>
      </c>
      <c r="G17" s="23">
        <f>SUM(G16:G16)</f>
        <v>65</v>
      </c>
      <c r="H17" s="23">
        <f>SUM(H16:H16)</f>
        <v>67</v>
      </c>
    </row>
    <row r="18" spans="1:8" s="14" customFormat="1">
      <c r="A18" s="18" t="s">
        <v>493</v>
      </c>
      <c r="B18" s="19">
        <v>796</v>
      </c>
      <c r="C18" s="19">
        <v>124</v>
      </c>
      <c r="D18" s="20">
        <v>0.15579999999999999</v>
      </c>
      <c r="E18" s="19">
        <v>60</v>
      </c>
      <c r="F18" s="19">
        <v>83</v>
      </c>
      <c r="G18" s="19">
        <v>76</v>
      </c>
      <c r="H18" s="19">
        <v>32</v>
      </c>
    </row>
    <row r="19" spans="1:8" s="14" customFormat="1">
      <c r="A19" s="18" t="s">
        <v>11</v>
      </c>
      <c r="B19" s="19">
        <v>2164</v>
      </c>
      <c r="C19" s="19">
        <v>253</v>
      </c>
      <c r="D19" s="20">
        <v>0.1169</v>
      </c>
      <c r="E19" s="19">
        <v>146</v>
      </c>
      <c r="F19" s="19">
        <v>175</v>
      </c>
      <c r="G19" s="19">
        <v>168</v>
      </c>
      <c r="H19" s="19">
        <v>82</v>
      </c>
    </row>
    <row r="20" spans="1:8" s="14" customFormat="1">
      <c r="A20" s="18" t="s">
        <v>494</v>
      </c>
      <c r="B20" s="19">
        <v>295</v>
      </c>
      <c r="C20" s="19">
        <v>55</v>
      </c>
      <c r="D20" s="20">
        <v>0.18640000000000001</v>
      </c>
      <c r="E20" s="19">
        <v>35</v>
      </c>
      <c r="F20" s="19">
        <v>34</v>
      </c>
      <c r="G20" s="19">
        <v>36</v>
      </c>
      <c r="H20" s="19">
        <v>25</v>
      </c>
    </row>
    <row r="21" spans="1:8" s="14" customFormat="1">
      <c r="A21" s="18" t="s">
        <v>495</v>
      </c>
      <c r="B21" s="19">
        <v>273</v>
      </c>
      <c r="C21" s="19">
        <v>29</v>
      </c>
      <c r="D21" s="20">
        <v>0.1062</v>
      </c>
      <c r="E21" s="19">
        <v>16</v>
      </c>
      <c r="F21" s="19">
        <v>18</v>
      </c>
      <c r="G21" s="19">
        <v>24</v>
      </c>
      <c r="H21" s="19">
        <v>11</v>
      </c>
    </row>
    <row r="22" spans="1:8" s="14" customFormat="1">
      <c r="A22" s="18" t="s">
        <v>496</v>
      </c>
      <c r="B22" s="19">
        <v>2415</v>
      </c>
      <c r="C22" s="19">
        <v>290</v>
      </c>
      <c r="D22" s="20">
        <v>0.1201</v>
      </c>
      <c r="E22" s="19">
        <v>155</v>
      </c>
      <c r="F22" s="19">
        <v>206</v>
      </c>
      <c r="G22" s="19">
        <v>189</v>
      </c>
      <c r="H22" s="19">
        <v>108</v>
      </c>
    </row>
    <row r="23" spans="1:8" s="14" customFormat="1">
      <c r="A23" s="18" t="s">
        <v>444</v>
      </c>
      <c r="B23" s="19">
        <v>2042</v>
      </c>
      <c r="C23" s="19">
        <v>235</v>
      </c>
      <c r="D23" s="20">
        <v>0.11509999999999999</v>
      </c>
      <c r="E23" s="19">
        <v>122</v>
      </c>
      <c r="F23" s="19">
        <v>130</v>
      </c>
      <c r="G23" s="19">
        <v>138</v>
      </c>
      <c r="H23" s="19">
        <v>89</v>
      </c>
    </row>
    <row r="24" spans="1:8" s="22" customFormat="1" ht="34.5" customHeight="1">
      <c r="A24" s="25" t="s">
        <v>15</v>
      </c>
      <c r="B24" s="23">
        <f>SUM(B18:B23)</f>
        <v>7985</v>
      </c>
      <c r="C24" s="23">
        <f>SUM(C18:C23)</f>
        <v>986</v>
      </c>
      <c r="D24" s="24">
        <f>C24/B24</f>
        <v>0.12348152786474639</v>
      </c>
      <c r="E24" s="23">
        <f>SUM(E18:E23)</f>
        <v>534</v>
      </c>
      <c r="F24" s="23">
        <f>SUM(F18:F23)</f>
        <v>646</v>
      </c>
      <c r="G24" s="23">
        <f>SUM(G18:G23)</f>
        <v>631</v>
      </c>
      <c r="H24" s="23">
        <f>SUM(H18:H23)</f>
        <v>347</v>
      </c>
    </row>
    <row r="25" spans="1:8" s="14" customFormat="1">
      <c r="A25" s="18" t="s">
        <v>409</v>
      </c>
      <c r="B25" s="19">
        <v>550</v>
      </c>
      <c r="C25" s="19">
        <v>82</v>
      </c>
      <c r="D25" s="20">
        <v>0.14910000000000001</v>
      </c>
      <c r="E25" s="19">
        <v>60</v>
      </c>
      <c r="F25" s="19">
        <v>52</v>
      </c>
      <c r="G25" s="19">
        <v>40</v>
      </c>
      <c r="H25" s="19">
        <v>32</v>
      </c>
    </row>
    <row r="26" spans="1:8" s="14" customFormat="1">
      <c r="A26" s="18" t="s">
        <v>505</v>
      </c>
      <c r="B26" s="19">
        <v>653</v>
      </c>
      <c r="C26" s="19">
        <v>156</v>
      </c>
      <c r="D26" s="20">
        <v>0.2389</v>
      </c>
      <c r="E26" s="19">
        <v>97</v>
      </c>
      <c r="F26" s="19">
        <v>62</v>
      </c>
      <c r="G26" s="19">
        <v>67</v>
      </c>
      <c r="H26" s="19">
        <v>60</v>
      </c>
    </row>
    <row r="27" spans="1:8" s="22" customFormat="1" ht="34.5" customHeight="1">
      <c r="A27" s="25" t="s">
        <v>412</v>
      </c>
      <c r="B27" s="23">
        <f>SUM(B25:B26)</f>
        <v>1203</v>
      </c>
      <c r="C27" s="23">
        <f>SUM(C25:C26)</f>
        <v>238</v>
      </c>
      <c r="D27" s="24">
        <f>C27/B27</f>
        <v>0.19783873649210307</v>
      </c>
      <c r="E27" s="23">
        <f>SUM(E25:E26)</f>
        <v>157</v>
      </c>
      <c r="F27" s="23">
        <f>SUM(F25:F26)</f>
        <v>114</v>
      </c>
      <c r="G27" s="23">
        <f>SUM(G25:G26)</f>
        <v>107</v>
      </c>
      <c r="H27" s="23">
        <f>SUM(H25:H26)</f>
        <v>92</v>
      </c>
    </row>
    <row r="28" spans="1:8" s="22" customFormat="1" ht="34.5" customHeight="1">
      <c r="A28" s="25" t="s">
        <v>16</v>
      </c>
      <c r="B28" s="23">
        <f>SUM(, B11, B13, B15, B17, B24, B27)</f>
        <v>16392</v>
      </c>
      <c r="C28" s="23">
        <f>SUM(, C11, C13, C15, C17, C24, C27)</f>
        <v>2387</v>
      </c>
      <c r="D28" s="24">
        <f>C28/B28</f>
        <v>0.14561981454367984</v>
      </c>
      <c r="E28" s="23">
        <f>SUM(, E11, E13, E15, E17, E24, E27)</f>
        <v>1420</v>
      </c>
      <c r="F28" s="23">
        <f>SUM(, F11, F13, F15, F17, F24, F27)</f>
        <v>1332</v>
      </c>
      <c r="G28" s="23">
        <f>SUM(, G11, G13, G15, G17, G24, G27)</f>
        <v>1281</v>
      </c>
      <c r="H28" s="23">
        <f>SUM(, H11, H13, H15, H17, H24, H27)</f>
        <v>1006</v>
      </c>
    </row>
    <row r="29" spans="1:8" s="22" customFormat="1">
      <c r="A29" s="23" t="s">
        <v>17</v>
      </c>
      <c r="B29" s="23">
        <f>SUM(, B28)</f>
        <v>16392</v>
      </c>
      <c r="C29" s="23">
        <f>SUM(, C28)</f>
        <v>2387</v>
      </c>
      <c r="D29" s="24">
        <f>C29/B29</f>
        <v>0.14561981454367984</v>
      </c>
      <c r="E29" s="23">
        <f>SUM(, E28)</f>
        <v>1420</v>
      </c>
      <c r="F29" s="23">
        <f>SUM(, F28)</f>
        <v>1332</v>
      </c>
      <c r="G29" s="23">
        <f>SUM(, G28)</f>
        <v>1281</v>
      </c>
      <c r="H29" s="23">
        <f>SUM(, H28)</f>
        <v>1006</v>
      </c>
    </row>
    <row r="30" spans="1:8" s="22" customFormat="1" ht="23.25">
      <c r="A30" s="25" t="s">
        <v>1151</v>
      </c>
      <c r="B30" s="23">
        <v>722</v>
      </c>
      <c r="C30" s="23">
        <v>63</v>
      </c>
      <c r="D30" s="24">
        <v>8.72E-2</v>
      </c>
      <c r="E30" s="23">
        <v>36</v>
      </c>
      <c r="F30" s="23">
        <v>32</v>
      </c>
      <c r="G30" s="23">
        <v>26</v>
      </c>
      <c r="H30" s="23">
        <v>26</v>
      </c>
    </row>
    <row r="31" spans="1:8" s="22" customFormat="1" ht="23.25">
      <c r="A31" s="25" t="s">
        <v>1154</v>
      </c>
      <c r="B31" s="23">
        <v>795</v>
      </c>
      <c r="C31" s="23">
        <v>132</v>
      </c>
      <c r="D31" s="24">
        <v>0.16600000000000001</v>
      </c>
      <c r="E31" s="23">
        <v>63</v>
      </c>
      <c r="F31" s="23">
        <v>66</v>
      </c>
      <c r="G31" s="23">
        <v>75</v>
      </c>
      <c r="H31" s="23">
        <v>55</v>
      </c>
    </row>
    <row r="32" spans="1:8" s="22" customFormat="1" ht="15.75">
      <c r="A32" s="39" t="s">
        <v>1148</v>
      </c>
      <c r="B32" s="39">
        <f>SUM(B29:B31)</f>
        <v>17909</v>
      </c>
      <c r="C32" s="39">
        <f>SUM(C29:C31)</f>
        <v>2582</v>
      </c>
      <c r="D32" s="40">
        <v>0.14410000000000001</v>
      </c>
      <c r="E32" s="39">
        <f>SUM(E29:E31)</f>
        <v>1519</v>
      </c>
      <c r="F32" s="39">
        <f>SUM(F29:F31)</f>
        <v>1430</v>
      </c>
      <c r="G32" s="39">
        <f>SUM(G29:G31)</f>
        <v>1382</v>
      </c>
      <c r="H32" s="39">
        <f>SUM(H29:H31)</f>
        <v>1087</v>
      </c>
    </row>
    <row r="33" spans="1:8" s="22" customFormat="1">
      <c r="A33" s="36" t="s">
        <v>1070</v>
      </c>
    </row>
    <row r="34" spans="1:8" s="22" customFormat="1">
      <c r="A34" s="23" t="s">
        <v>1113</v>
      </c>
      <c r="B34" s="23">
        <v>1</v>
      </c>
      <c r="C34" s="23">
        <v>0</v>
      </c>
      <c r="D34" s="24">
        <v>0</v>
      </c>
      <c r="E34" s="23">
        <v>0</v>
      </c>
      <c r="F34" s="23">
        <v>0</v>
      </c>
      <c r="G34" s="23">
        <v>0</v>
      </c>
      <c r="H34" s="23">
        <v>0</v>
      </c>
    </row>
    <row r="35" spans="1:8" s="22" customFormat="1">
      <c r="A35" s="23" t="s">
        <v>1116</v>
      </c>
      <c r="B35" s="23">
        <v>794</v>
      </c>
      <c r="C35" s="23">
        <v>132</v>
      </c>
      <c r="D35" s="24">
        <v>0.16619999999999999</v>
      </c>
      <c r="E35" s="23">
        <v>63</v>
      </c>
      <c r="F35" s="23">
        <v>66</v>
      </c>
      <c r="G35" s="23">
        <v>75</v>
      </c>
      <c r="H35" s="23">
        <v>55</v>
      </c>
    </row>
    <row r="36" spans="1:8" s="22" customFormat="1">
      <c r="A36" s="36" t="s">
        <v>1134</v>
      </c>
      <c r="B36" s="36">
        <v>795</v>
      </c>
      <c r="C36" s="36">
        <v>132</v>
      </c>
      <c r="D36" s="32">
        <v>0.16600000000000001</v>
      </c>
      <c r="E36" s="36">
        <f>SUM(E34:E35)</f>
        <v>63</v>
      </c>
      <c r="F36" s="36">
        <f>SUM(F34:F35)</f>
        <v>66</v>
      </c>
      <c r="G36" s="36">
        <f>SUM(G34:G35)</f>
        <v>75</v>
      </c>
      <c r="H36" s="36">
        <f>SUM(H34:H35)</f>
        <v>55</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8" manualBreakCount="8">
    <brk id="11" max="16383" man="1"/>
    <brk id="13" max="16383" man="1"/>
    <brk id="15" max="16383" man="1"/>
    <brk id="17" max="16383" man="1"/>
    <brk id="24" max="16383" man="1"/>
    <brk id="27" max="16383" man="1"/>
    <brk id="28" max="16383" man="1"/>
    <brk id="29" max="16383" man="1"/>
  </rowBreaks>
  <colBreaks count="4" manualBreakCount="4">
    <brk id="5" max="1048575" man="1"/>
    <brk id="6" max="1048575" man="1"/>
    <brk id="7" max="1048575" man="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Q38"/>
  <sheetViews>
    <sheetView workbookViewId="0">
      <pane xSplit="4" ySplit="6" topLeftCell="E19" activePane="bottomRight" state="frozen"/>
      <selection pane="topRight" activeCell="G1" sqref="G1"/>
      <selection pane="bottomLeft" activeCell="A7" sqref="A7"/>
      <selection pane="bottomRight" activeCell="M35" sqref="M35"/>
    </sheetView>
  </sheetViews>
  <sheetFormatPr defaultRowHeight="15"/>
  <cols>
    <col min="1" max="1" width="13.7109375" customWidth="1"/>
    <col min="2" max="3" width="6.7109375" customWidth="1"/>
    <col min="4" max="4" width="8.855468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215</v>
      </c>
      <c r="F4" s="47"/>
      <c r="G4" s="47"/>
      <c r="H4" s="47"/>
      <c r="I4" s="47"/>
      <c r="J4" s="47"/>
      <c r="K4" s="47"/>
      <c r="L4" s="47"/>
      <c r="M4" s="47"/>
      <c r="N4" s="47"/>
      <c r="O4" s="47"/>
      <c r="P4" s="47"/>
      <c r="Q4" s="47"/>
    </row>
    <row r="5" spans="1:17" ht="25.5" customHeight="1">
      <c r="E5" s="49" t="s">
        <v>215</v>
      </c>
      <c r="F5" s="49"/>
      <c r="G5" s="49"/>
      <c r="H5" s="49"/>
      <c r="I5" s="49"/>
      <c r="J5" s="49"/>
      <c r="K5" s="49"/>
      <c r="L5" s="49"/>
      <c r="M5" s="49"/>
      <c r="N5" s="49"/>
      <c r="O5" s="49"/>
      <c r="P5" s="49"/>
      <c r="Q5" s="49"/>
    </row>
    <row r="6" spans="1:17" s="12" customFormat="1" ht="150" customHeight="1">
      <c r="B6" s="13" t="s">
        <v>7</v>
      </c>
      <c r="C6" s="13" t="s">
        <v>8</v>
      </c>
      <c r="D6" s="13" t="s">
        <v>9</v>
      </c>
      <c r="E6" s="21" t="s">
        <v>216</v>
      </c>
    </row>
    <row r="7" spans="1:17">
      <c r="A7" s="15" t="s">
        <v>185</v>
      </c>
      <c r="B7" s="16">
        <v>814</v>
      </c>
      <c r="C7" s="16">
        <v>190</v>
      </c>
      <c r="D7" s="17">
        <v>0.2334</v>
      </c>
      <c r="E7" s="16">
        <v>149</v>
      </c>
    </row>
    <row r="8" spans="1:17" s="14" customFormat="1">
      <c r="A8" s="18" t="s">
        <v>186</v>
      </c>
      <c r="B8" s="19">
        <v>816</v>
      </c>
      <c r="C8" s="19">
        <v>97</v>
      </c>
      <c r="D8" s="20">
        <v>0.11890000000000001</v>
      </c>
      <c r="E8" s="19">
        <v>79</v>
      </c>
    </row>
    <row r="9" spans="1:17" s="14" customFormat="1">
      <c r="A9" s="18" t="s">
        <v>187</v>
      </c>
      <c r="B9" s="19">
        <v>1143</v>
      </c>
      <c r="C9" s="19">
        <v>122</v>
      </c>
      <c r="D9" s="20">
        <v>0.1067</v>
      </c>
      <c r="E9" s="19">
        <v>100</v>
      </c>
    </row>
    <row r="10" spans="1:17" s="14" customFormat="1">
      <c r="A10" s="18" t="s">
        <v>188</v>
      </c>
      <c r="B10" s="19">
        <v>478</v>
      </c>
      <c r="C10" s="19">
        <v>85</v>
      </c>
      <c r="D10" s="20">
        <v>0.17780000000000001</v>
      </c>
      <c r="E10" s="19">
        <v>59</v>
      </c>
    </row>
    <row r="11" spans="1:17" s="14" customFormat="1">
      <c r="A11" s="18" t="s">
        <v>189</v>
      </c>
      <c r="B11" s="19">
        <v>988</v>
      </c>
      <c r="C11" s="19">
        <v>165</v>
      </c>
      <c r="D11" s="20">
        <v>0.16700000000000001</v>
      </c>
      <c r="E11" s="19">
        <v>121</v>
      </c>
    </row>
    <row r="12" spans="1:17" s="14" customFormat="1">
      <c r="A12" s="18" t="s">
        <v>190</v>
      </c>
      <c r="B12" s="19">
        <v>1001</v>
      </c>
      <c r="C12" s="19">
        <v>157</v>
      </c>
      <c r="D12" s="20">
        <v>0.15679999999999999</v>
      </c>
      <c r="E12" s="19">
        <v>123</v>
      </c>
    </row>
    <row r="13" spans="1:17" s="14" customFormat="1">
      <c r="A13" s="18" t="s">
        <v>191</v>
      </c>
      <c r="B13" s="19">
        <v>223</v>
      </c>
      <c r="C13" s="19">
        <v>27</v>
      </c>
      <c r="D13" s="20">
        <v>0.1211</v>
      </c>
      <c r="E13" s="19">
        <v>17</v>
      </c>
    </row>
    <row r="14" spans="1:17" s="14" customFormat="1">
      <c r="A14" s="18" t="s">
        <v>192</v>
      </c>
      <c r="B14" s="19">
        <v>244</v>
      </c>
      <c r="C14" s="19">
        <v>57</v>
      </c>
      <c r="D14" s="20">
        <v>0.2336</v>
      </c>
      <c r="E14" s="19">
        <v>51</v>
      </c>
    </row>
    <row r="15" spans="1:17" s="14" customFormat="1">
      <c r="A15" s="18" t="s">
        <v>193</v>
      </c>
      <c r="B15" s="19">
        <v>739</v>
      </c>
      <c r="C15" s="19">
        <v>125</v>
      </c>
      <c r="D15" s="20">
        <v>0.1691</v>
      </c>
      <c r="E15" s="19">
        <v>96</v>
      </c>
    </row>
    <row r="16" spans="1:17" s="14" customFormat="1">
      <c r="A16" s="18" t="s">
        <v>194</v>
      </c>
      <c r="B16" s="19">
        <v>812</v>
      </c>
      <c r="C16" s="19">
        <v>120</v>
      </c>
      <c r="D16" s="20">
        <v>0.14779999999999999</v>
      </c>
      <c r="E16" s="19">
        <v>92</v>
      </c>
    </row>
    <row r="17" spans="1:5" s="14" customFormat="1">
      <c r="A17" s="18" t="s">
        <v>195</v>
      </c>
      <c r="B17" s="19">
        <v>424</v>
      </c>
      <c r="C17" s="19">
        <v>49</v>
      </c>
      <c r="D17" s="20">
        <v>0.11559999999999999</v>
      </c>
      <c r="E17" s="19">
        <v>40</v>
      </c>
    </row>
    <row r="18" spans="1:5" s="14" customFormat="1">
      <c r="A18" s="18" t="s">
        <v>196</v>
      </c>
      <c r="B18" s="19">
        <v>362</v>
      </c>
      <c r="C18" s="19">
        <v>67</v>
      </c>
      <c r="D18" s="20">
        <v>0.18509999999999999</v>
      </c>
      <c r="E18" s="19">
        <v>57</v>
      </c>
    </row>
    <row r="19" spans="1:5" s="14" customFormat="1">
      <c r="A19" s="18" t="s">
        <v>197</v>
      </c>
      <c r="B19" s="19">
        <v>890</v>
      </c>
      <c r="C19" s="19">
        <v>90</v>
      </c>
      <c r="D19" s="20">
        <v>0.1011</v>
      </c>
      <c r="E19" s="19">
        <v>71</v>
      </c>
    </row>
    <row r="20" spans="1:5" s="14" customFormat="1">
      <c r="A20" s="18" t="s">
        <v>198</v>
      </c>
      <c r="B20" s="19">
        <v>1260</v>
      </c>
      <c r="C20" s="19">
        <v>140</v>
      </c>
      <c r="D20" s="20">
        <v>0.1111</v>
      </c>
      <c r="E20" s="19">
        <v>114</v>
      </c>
    </row>
    <row r="21" spans="1:5" s="14" customFormat="1">
      <c r="A21" s="18" t="s">
        <v>199</v>
      </c>
      <c r="B21" s="19">
        <v>1057</v>
      </c>
      <c r="C21" s="19">
        <v>178</v>
      </c>
      <c r="D21" s="20">
        <v>0.16839999999999999</v>
      </c>
      <c r="E21" s="19">
        <v>135</v>
      </c>
    </row>
    <row r="22" spans="1:5" s="14" customFormat="1">
      <c r="A22" s="18" t="s">
        <v>200</v>
      </c>
      <c r="B22" s="19">
        <v>749</v>
      </c>
      <c r="C22" s="19">
        <v>64</v>
      </c>
      <c r="D22" s="20">
        <v>8.5400000000000004E-2</v>
      </c>
      <c r="E22" s="19">
        <v>48</v>
      </c>
    </row>
    <row r="23" spans="1:5" s="14" customFormat="1">
      <c r="A23" s="18" t="s">
        <v>201</v>
      </c>
      <c r="B23" s="19">
        <v>947</v>
      </c>
      <c r="C23" s="19">
        <v>58</v>
      </c>
      <c r="D23" s="20">
        <v>6.1199999999999997E-2</v>
      </c>
      <c r="E23" s="19">
        <v>46</v>
      </c>
    </row>
    <row r="24" spans="1:5" s="14" customFormat="1">
      <c r="A24" s="18" t="s">
        <v>202</v>
      </c>
      <c r="B24" s="19">
        <v>1204</v>
      </c>
      <c r="C24" s="19">
        <v>149</v>
      </c>
      <c r="D24" s="20">
        <v>0.12379999999999999</v>
      </c>
      <c r="E24" s="19">
        <v>132</v>
      </c>
    </row>
    <row r="25" spans="1:5" s="14" customFormat="1">
      <c r="A25" s="18" t="s">
        <v>203</v>
      </c>
      <c r="B25" s="19">
        <v>1055</v>
      </c>
      <c r="C25" s="19">
        <v>148</v>
      </c>
      <c r="D25" s="20">
        <v>0.14030000000000001</v>
      </c>
      <c r="E25" s="19">
        <v>112</v>
      </c>
    </row>
    <row r="26" spans="1:5" s="14" customFormat="1">
      <c r="A26" s="18" t="s">
        <v>204</v>
      </c>
      <c r="B26" s="19">
        <v>513</v>
      </c>
      <c r="C26" s="19">
        <v>58</v>
      </c>
      <c r="D26" s="20">
        <v>0.11310000000000001</v>
      </c>
      <c r="E26" s="19">
        <v>48</v>
      </c>
    </row>
    <row r="27" spans="1:5" s="14" customFormat="1">
      <c r="A27" s="18" t="s">
        <v>205</v>
      </c>
      <c r="B27" s="19">
        <v>1082</v>
      </c>
      <c r="C27" s="19">
        <v>99</v>
      </c>
      <c r="D27" s="20">
        <v>9.1499999999999998E-2</v>
      </c>
      <c r="E27" s="19">
        <v>76</v>
      </c>
    </row>
    <row r="28" spans="1:5" s="14" customFormat="1">
      <c r="A28" s="18" t="s">
        <v>206</v>
      </c>
      <c r="B28" s="19">
        <v>582</v>
      </c>
      <c r="C28" s="19">
        <v>84</v>
      </c>
      <c r="D28" s="20">
        <v>0.14430000000000001</v>
      </c>
      <c r="E28" s="19">
        <v>72</v>
      </c>
    </row>
    <row r="29" spans="1:5" s="14" customFormat="1">
      <c r="A29" s="18" t="s">
        <v>207</v>
      </c>
      <c r="B29" s="19">
        <v>1287</v>
      </c>
      <c r="C29" s="19">
        <v>177</v>
      </c>
      <c r="D29" s="20">
        <v>0.13750000000000001</v>
      </c>
      <c r="E29" s="19">
        <v>139</v>
      </c>
    </row>
    <row r="30" spans="1:5" s="14" customFormat="1">
      <c r="A30" s="18" t="s">
        <v>208</v>
      </c>
      <c r="B30" s="19">
        <v>992</v>
      </c>
      <c r="C30" s="19">
        <v>155</v>
      </c>
      <c r="D30" s="20">
        <v>0.15629999999999999</v>
      </c>
      <c r="E30" s="19">
        <v>124</v>
      </c>
    </row>
    <row r="31" spans="1:5" s="14" customFormat="1">
      <c r="A31" s="18" t="s">
        <v>209</v>
      </c>
      <c r="B31" s="19">
        <v>302</v>
      </c>
      <c r="C31" s="19">
        <v>21</v>
      </c>
      <c r="D31" s="20">
        <v>6.9500000000000006E-2</v>
      </c>
      <c r="E31" s="19">
        <v>17</v>
      </c>
    </row>
    <row r="32" spans="1:5" s="14" customFormat="1">
      <c r="A32" s="18" t="s">
        <v>210</v>
      </c>
      <c r="B32" s="19">
        <v>847</v>
      </c>
      <c r="C32" s="19">
        <v>69</v>
      </c>
      <c r="D32" s="20">
        <v>8.1500000000000003E-2</v>
      </c>
      <c r="E32" s="19">
        <v>58</v>
      </c>
    </row>
    <row r="33" spans="1:5" s="14" customFormat="1">
      <c r="A33" s="18" t="s">
        <v>211</v>
      </c>
      <c r="B33" s="19">
        <v>1205</v>
      </c>
      <c r="C33" s="19">
        <v>110</v>
      </c>
      <c r="D33" s="20">
        <v>9.1300000000000006E-2</v>
      </c>
      <c r="E33" s="19">
        <v>94</v>
      </c>
    </row>
    <row r="34" spans="1:5" s="22" customFormat="1" ht="34.5" customHeight="1">
      <c r="A34" s="25" t="s">
        <v>214</v>
      </c>
      <c r="B34" s="23">
        <f>SUM(B7:B33)</f>
        <v>22016</v>
      </c>
      <c r="C34" s="23">
        <f>SUM(C7:C33)</f>
        <v>2861</v>
      </c>
      <c r="D34" s="24">
        <f>C34/B34</f>
        <v>0.12995094476744187</v>
      </c>
      <c r="E34" s="23">
        <f>SUM(E7:E33)</f>
        <v>2270</v>
      </c>
    </row>
    <row r="35" spans="1:5" s="22" customFormat="1" ht="34.5" customHeight="1">
      <c r="A35" s="25" t="s">
        <v>16</v>
      </c>
      <c r="B35" s="23">
        <f>SUM(, B34)</f>
        <v>22016</v>
      </c>
      <c r="C35" s="23">
        <f>SUM(, C34)</f>
        <v>2861</v>
      </c>
      <c r="D35" s="24">
        <f>C35/B35</f>
        <v>0.12995094476744187</v>
      </c>
      <c r="E35" s="23">
        <f>SUM(, E34)</f>
        <v>2270</v>
      </c>
    </row>
    <row r="36" spans="1:5" s="14" customFormat="1">
      <c r="A36" s="18" t="s">
        <v>17</v>
      </c>
      <c r="B36" s="18">
        <f>SUM(, B35)</f>
        <v>22016</v>
      </c>
      <c r="C36" s="18">
        <f>SUM(, C35)</f>
        <v>2861</v>
      </c>
      <c r="D36" s="26">
        <f>C36/B36</f>
        <v>0.12995094476744187</v>
      </c>
      <c r="E36" s="18">
        <f>SUM(, E35)</f>
        <v>2270</v>
      </c>
    </row>
    <row r="37" spans="1:5" s="22" customFormat="1">
      <c r="A37" s="28" t="s">
        <v>1066</v>
      </c>
      <c r="B37" s="29">
        <v>412</v>
      </c>
      <c r="C37" s="29">
        <v>25</v>
      </c>
      <c r="D37" s="33">
        <v>6.0600000000000001E-2</v>
      </c>
      <c r="E37" s="29">
        <v>24</v>
      </c>
    </row>
    <row r="38" spans="1:5" s="22" customFormat="1">
      <c r="A38" s="30" t="s">
        <v>1064</v>
      </c>
      <c r="B38" s="31">
        <v>22428</v>
      </c>
      <c r="C38" s="31">
        <v>2886</v>
      </c>
      <c r="D38" s="34">
        <v>0.12870000000000001</v>
      </c>
      <c r="E38" s="31">
        <v>2294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34" max="16383" man="1"/>
    <brk id="35" max="16383" man="1"/>
    <brk id="36" max="16383" man="1"/>
  </rowBreaks>
  <colBreaks count="1" manualBreakCount="1">
    <brk id="5" max="1048575" man="1"/>
  </colBreaks>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954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8">
    <tabColor rgb="FFFFFF00"/>
  </sheetPr>
  <dimension ref="A1:U3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959</v>
      </c>
      <c r="F4" s="47"/>
      <c r="G4" s="47"/>
      <c r="H4" s="47"/>
      <c r="I4" s="47"/>
      <c r="J4" s="47"/>
      <c r="K4" s="47"/>
      <c r="L4" s="47"/>
      <c r="M4" s="47"/>
      <c r="N4" s="47"/>
      <c r="O4" s="47"/>
      <c r="P4" s="47"/>
      <c r="Q4" s="47"/>
      <c r="R4" s="47"/>
      <c r="S4" s="47"/>
      <c r="T4" s="47"/>
      <c r="U4" s="47"/>
    </row>
    <row r="5" spans="1:21" ht="25.5" customHeight="1">
      <c r="E5" s="49" t="s">
        <v>959</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960</v>
      </c>
      <c r="F6" s="21" t="s">
        <v>961</v>
      </c>
      <c r="G6" s="21" t="s">
        <v>962</v>
      </c>
      <c r="H6" s="21" t="s">
        <v>963</v>
      </c>
      <c r="I6" s="21" t="s">
        <v>964</v>
      </c>
    </row>
    <row r="7" spans="1:21">
      <c r="A7" s="15" t="s">
        <v>572</v>
      </c>
      <c r="B7" s="16">
        <v>2044</v>
      </c>
      <c r="C7" s="16">
        <v>442</v>
      </c>
      <c r="D7" s="17">
        <v>0.2162</v>
      </c>
      <c r="E7" s="16">
        <v>237</v>
      </c>
      <c r="F7" s="16">
        <v>239</v>
      </c>
      <c r="G7" s="16">
        <v>305</v>
      </c>
      <c r="H7" s="16">
        <v>223</v>
      </c>
      <c r="I7" s="16">
        <v>203</v>
      </c>
    </row>
    <row r="8" spans="1:21" s="14" customFormat="1">
      <c r="A8" s="18" t="s">
        <v>573</v>
      </c>
      <c r="B8" s="19">
        <v>913</v>
      </c>
      <c r="C8" s="19">
        <v>150</v>
      </c>
      <c r="D8" s="20">
        <v>0.1643</v>
      </c>
      <c r="E8" s="19">
        <v>83</v>
      </c>
      <c r="F8" s="19">
        <v>84</v>
      </c>
      <c r="G8" s="19">
        <v>108</v>
      </c>
      <c r="H8" s="19">
        <v>81</v>
      </c>
      <c r="I8" s="19">
        <v>73</v>
      </c>
    </row>
    <row r="9" spans="1:21" s="14" customFormat="1">
      <c r="A9" s="18" t="s">
        <v>574</v>
      </c>
      <c r="B9" s="19">
        <v>1150</v>
      </c>
      <c r="C9" s="19">
        <v>209</v>
      </c>
      <c r="D9" s="20">
        <v>0.1817</v>
      </c>
      <c r="E9" s="19">
        <v>117</v>
      </c>
      <c r="F9" s="19">
        <v>108</v>
      </c>
      <c r="G9" s="19">
        <v>147</v>
      </c>
      <c r="H9" s="19">
        <v>101</v>
      </c>
      <c r="I9" s="19">
        <v>90</v>
      </c>
    </row>
    <row r="10" spans="1:21" s="22" customFormat="1" ht="34.5" customHeight="1">
      <c r="A10" s="25" t="s">
        <v>340</v>
      </c>
      <c r="B10" s="23">
        <f>SUM(B7:B9)</f>
        <v>4107</v>
      </c>
      <c r="C10" s="23">
        <f>SUM(C7:C9)</f>
        <v>801</v>
      </c>
      <c r="D10" s="24">
        <f>C10/B10</f>
        <v>0.19503287070854639</v>
      </c>
      <c r="E10" s="23">
        <f>SUM(E7:E9)</f>
        <v>437</v>
      </c>
      <c r="F10" s="23">
        <f>SUM(F7:F9)</f>
        <v>431</v>
      </c>
      <c r="G10" s="23">
        <f>SUM(G7:G9)</f>
        <v>560</v>
      </c>
      <c r="H10" s="23">
        <f>SUM(H7:H9)</f>
        <v>405</v>
      </c>
      <c r="I10" s="23">
        <f>SUM(I7:I9)</f>
        <v>366</v>
      </c>
    </row>
    <row r="11" spans="1:21" s="14" customFormat="1">
      <c r="A11" s="18" t="s">
        <v>148</v>
      </c>
      <c r="B11" s="19">
        <v>919</v>
      </c>
      <c r="C11" s="19">
        <v>453</v>
      </c>
      <c r="D11" s="20">
        <v>0.4929</v>
      </c>
      <c r="E11" s="19">
        <v>253</v>
      </c>
      <c r="F11" s="19">
        <v>254</v>
      </c>
      <c r="G11" s="19">
        <v>257</v>
      </c>
      <c r="H11" s="19">
        <v>235</v>
      </c>
      <c r="I11" s="19">
        <v>193</v>
      </c>
    </row>
    <row r="12" spans="1:21" s="14" customFormat="1">
      <c r="A12" s="18" t="s">
        <v>149</v>
      </c>
      <c r="B12" s="19">
        <v>755</v>
      </c>
      <c r="C12" s="19">
        <v>325</v>
      </c>
      <c r="D12" s="20">
        <v>0.43049999999999999</v>
      </c>
      <c r="E12" s="19">
        <v>196</v>
      </c>
      <c r="F12" s="19">
        <v>183</v>
      </c>
      <c r="G12" s="19">
        <v>184</v>
      </c>
      <c r="H12" s="19">
        <v>168</v>
      </c>
      <c r="I12" s="19">
        <v>133</v>
      </c>
    </row>
    <row r="13" spans="1:21" s="14" customFormat="1">
      <c r="A13" s="18" t="s">
        <v>150</v>
      </c>
      <c r="B13" s="19">
        <v>787</v>
      </c>
      <c r="C13" s="19">
        <v>333</v>
      </c>
      <c r="D13" s="20">
        <v>0.42309999999999998</v>
      </c>
      <c r="E13" s="19">
        <v>199</v>
      </c>
      <c r="F13" s="19">
        <v>198</v>
      </c>
      <c r="G13" s="19">
        <v>192</v>
      </c>
      <c r="H13" s="19">
        <v>168</v>
      </c>
      <c r="I13" s="19">
        <v>174</v>
      </c>
    </row>
    <row r="14" spans="1:21" s="14" customFormat="1">
      <c r="A14" s="18" t="s">
        <v>151</v>
      </c>
      <c r="B14" s="19">
        <v>879</v>
      </c>
      <c r="C14" s="19">
        <v>431</v>
      </c>
      <c r="D14" s="20">
        <v>0.49030000000000001</v>
      </c>
      <c r="E14" s="19">
        <v>247</v>
      </c>
      <c r="F14" s="19">
        <v>236</v>
      </c>
      <c r="G14" s="19">
        <v>256</v>
      </c>
      <c r="H14" s="19">
        <v>215</v>
      </c>
      <c r="I14" s="19">
        <v>200</v>
      </c>
    </row>
    <row r="15" spans="1:21" s="14" customFormat="1">
      <c r="A15" s="18" t="s">
        <v>152</v>
      </c>
      <c r="B15" s="19">
        <v>1414</v>
      </c>
      <c r="C15" s="19">
        <v>493</v>
      </c>
      <c r="D15" s="20">
        <v>0.34870000000000001</v>
      </c>
      <c r="E15" s="19">
        <v>317</v>
      </c>
      <c r="F15" s="19">
        <v>295</v>
      </c>
      <c r="G15" s="19">
        <v>309</v>
      </c>
      <c r="H15" s="19">
        <v>250</v>
      </c>
      <c r="I15" s="19">
        <v>212</v>
      </c>
    </row>
    <row r="16" spans="1:21" s="14" customFormat="1">
      <c r="A16" s="18" t="s">
        <v>153</v>
      </c>
      <c r="B16" s="19">
        <v>706</v>
      </c>
      <c r="C16" s="19">
        <v>270</v>
      </c>
      <c r="D16" s="20">
        <v>0.38240000000000002</v>
      </c>
      <c r="E16" s="19">
        <v>172</v>
      </c>
      <c r="F16" s="19">
        <v>144</v>
      </c>
      <c r="G16" s="19">
        <v>170</v>
      </c>
      <c r="H16" s="19">
        <v>143</v>
      </c>
      <c r="I16" s="19">
        <v>122</v>
      </c>
    </row>
    <row r="17" spans="1:9" s="14" customFormat="1">
      <c r="A17" s="18" t="s">
        <v>154</v>
      </c>
      <c r="B17" s="19">
        <v>873</v>
      </c>
      <c r="C17" s="19">
        <v>379</v>
      </c>
      <c r="D17" s="20">
        <v>0.43409999999999999</v>
      </c>
      <c r="E17" s="19">
        <v>237</v>
      </c>
      <c r="F17" s="19">
        <v>279</v>
      </c>
      <c r="G17" s="19">
        <v>224</v>
      </c>
      <c r="H17" s="19">
        <v>185</v>
      </c>
      <c r="I17" s="19">
        <v>178</v>
      </c>
    </row>
    <row r="18" spans="1:9" s="14" customFormat="1">
      <c r="A18" s="18" t="s">
        <v>155</v>
      </c>
      <c r="B18" s="19">
        <v>504</v>
      </c>
      <c r="C18" s="19">
        <v>232</v>
      </c>
      <c r="D18" s="20">
        <v>0.46029999999999999</v>
      </c>
      <c r="E18" s="19">
        <v>122</v>
      </c>
      <c r="F18" s="19">
        <v>127</v>
      </c>
      <c r="G18" s="19">
        <v>127</v>
      </c>
      <c r="H18" s="19">
        <v>98</v>
      </c>
      <c r="I18" s="19">
        <v>90</v>
      </c>
    </row>
    <row r="19" spans="1:9" s="14" customFormat="1">
      <c r="A19" s="18" t="s">
        <v>156</v>
      </c>
      <c r="B19" s="19">
        <v>855</v>
      </c>
      <c r="C19" s="19">
        <v>315</v>
      </c>
      <c r="D19" s="20">
        <v>0.36840000000000001</v>
      </c>
      <c r="E19" s="19">
        <v>178</v>
      </c>
      <c r="F19" s="19">
        <v>163</v>
      </c>
      <c r="G19" s="19">
        <v>173</v>
      </c>
      <c r="H19" s="19">
        <v>150</v>
      </c>
      <c r="I19" s="19">
        <v>129</v>
      </c>
    </row>
    <row r="20" spans="1:9" s="14" customFormat="1">
      <c r="A20" s="18" t="s">
        <v>42</v>
      </c>
      <c r="B20" s="19">
        <v>432</v>
      </c>
      <c r="C20" s="19">
        <v>67</v>
      </c>
      <c r="D20" s="20">
        <v>0.15509999999999999</v>
      </c>
      <c r="E20" s="19">
        <v>37</v>
      </c>
      <c r="F20" s="19">
        <v>36</v>
      </c>
      <c r="G20" s="19">
        <v>35</v>
      </c>
      <c r="H20" s="19">
        <v>35</v>
      </c>
      <c r="I20" s="19">
        <v>32</v>
      </c>
    </row>
    <row r="21" spans="1:9" s="14" customFormat="1">
      <c r="A21" s="18" t="s">
        <v>157</v>
      </c>
      <c r="B21" s="19">
        <v>995</v>
      </c>
      <c r="C21" s="19">
        <v>340</v>
      </c>
      <c r="D21" s="20">
        <v>0.3417</v>
      </c>
      <c r="E21" s="19">
        <v>197</v>
      </c>
      <c r="F21" s="19">
        <v>188</v>
      </c>
      <c r="G21" s="19">
        <v>184</v>
      </c>
      <c r="H21" s="19">
        <v>164</v>
      </c>
      <c r="I21" s="19">
        <v>140</v>
      </c>
    </row>
    <row r="22" spans="1:9" s="14" customFormat="1">
      <c r="A22" s="18" t="s">
        <v>158</v>
      </c>
      <c r="B22" s="19">
        <v>828</v>
      </c>
      <c r="C22" s="19">
        <v>329</v>
      </c>
      <c r="D22" s="20">
        <v>0.39729999999999999</v>
      </c>
      <c r="E22" s="19">
        <v>204</v>
      </c>
      <c r="F22" s="19">
        <v>185</v>
      </c>
      <c r="G22" s="19">
        <v>192</v>
      </c>
      <c r="H22" s="19">
        <v>149</v>
      </c>
      <c r="I22" s="19">
        <v>159</v>
      </c>
    </row>
    <row r="23" spans="1:9" s="14" customFormat="1">
      <c r="A23" s="18" t="s">
        <v>44</v>
      </c>
      <c r="B23" s="19">
        <v>573</v>
      </c>
      <c r="C23" s="19">
        <v>215</v>
      </c>
      <c r="D23" s="20">
        <v>0.37519999999999998</v>
      </c>
      <c r="E23" s="19">
        <v>124</v>
      </c>
      <c r="F23" s="19">
        <v>119</v>
      </c>
      <c r="G23" s="19">
        <v>135</v>
      </c>
      <c r="H23" s="19">
        <v>146</v>
      </c>
      <c r="I23" s="19">
        <v>100</v>
      </c>
    </row>
    <row r="24" spans="1:9" s="14" customFormat="1">
      <c r="A24" s="18" t="s">
        <v>159</v>
      </c>
      <c r="B24" s="19">
        <v>717</v>
      </c>
      <c r="C24" s="19">
        <v>215</v>
      </c>
      <c r="D24" s="20">
        <v>0.2999</v>
      </c>
      <c r="E24" s="19">
        <v>117</v>
      </c>
      <c r="F24" s="19">
        <v>114</v>
      </c>
      <c r="G24" s="19">
        <v>115</v>
      </c>
      <c r="H24" s="19">
        <v>96</v>
      </c>
      <c r="I24" s="19">
        <v>77</v>
      </c>
    </row>
    <row r="25" spans="1:9" s="14" customFormat="1">
      <c r="A25" s="18" t="s">
        <v>160</v>
      </c>
      <c r="B25" s="19">
        <v>812</v>
      </c>
      <c r="C25" s="19">
        <v>297</v>
      </c>
      <c r="D25" s="20">
        <v>0.36580000000000001</v>
      </c>
      <c r="E25" s="19">
        <v>196</v>
      </c>
      <c r="F25" s="19">
        <v>185</v>
      </c>
      <c r="G25" s="19">
        <v>191</v>
      </c>
      <c r="H25" s="19">
        <v>164</v>
      </c>
      <c r="I25" s="19">
        <v>141</v>
      </c>
    </row>
    <row r="26" spans="1:9" s="14" customFormat="1">
      <c r="A26" s="18" t="s">
        <v>45</v>
      </c>
      <c r="B26" s="19">
        <v>608</v>
      </c>
      <c r="C26" s="19">
        <v>117</v>
      </c>
      <c r="D26" s="20">
        <v>0.19239999999999999</v>
      </c>
      <c r="E26" s="19">
        <v>70</v>
      </c>
      <c r="F26" s="19">
        <v>64</v>
      </c>
      <c r="G26" s="19">
        <v>67</v>
      </c>
      <c r="H26" s="19">
        <v>63</v>
      </c>
      <c r="I26" s="19">
        <v>51</v>
      </c>
    </row>
    <row r="27" spans="1:9" s="14" customFormat="1">
      <c r="A27" s="18" t="s">
        <v>161</v>
      </c>
      <c r="B27" s="19">
        <v>1017</v>
      </c>
      <c r="C27" s="19">
        <v>404</v>
      </c>
      <c r="D27" s="20">
        <v>0.3972</v>
      </c>
      <c r="E27" s="19">
        <v>256</v>
      </c>
      <c r="F27" s="19">
        <v>245</v>
      </c>
      <c r="G27" s="19">
        <v>252</v>
      </c>
      <c r="H27" s="19">
        <v>223</v>
      </c>
      <c r="I27" s="19">
        <v>206</v>
      </c>
    </row>
    <row r="28" spans="1:9" s="14" customFormat="1">
      <c r="A28" s="18" t="s">
        <v>162</v>
      </c>
      <c r="B28" s="19">
        <v>1016</v>
      </c>
      <c r="C28" s="19">
        <v>407</v>
      </c>
      <c r="D28" s="20">
        <v>0.40060000000000001</v>
      </c>
      <c r="E28" s="19">
        <v>228</v>
      </c>
      <c r="F28" s="19">
        <v>245</v>
      </c>
      <c r="G28" s="19">
        <v>253</v>
      </c>
      <c r="H28" s="19">
        <v>235</v>
      </c>
      <c r="I28" s="19">
        <v>180</v>
      </c>
    </row>
    <row r="29" spans="1:9" s="14" customFormat="1">
      <c r="A29" s="18" t="s">
        <v>163</v>
      </c>
      <c r="B29" s="19">
        <v>1297</v>
      </c>
      <c r="C29" s="19">
        <v>392</v>
      </c>
      <c r="D29" s="20">
        <v>0.30220000000000002</v>
      </c>
      <c r="E29" s="19">
        <v>216</v>
      </c>
      <c r="F29" s="19">
        <v>226</v>
      </c>
      <c r="G29" s="19">
        <v>240</v>
      </c>
      <c r="H29" s="19">
        <v>227</v>
      </c>
      <c r="I29" s="19">
        <v>176</v>
      </c>
    </row>
    <row r="30" spans="1:9" s="14" customFormat="1">
      <c r="A30" s="18" t="s">
        <v>164</v>
      </c>
      <c r="B30" s="19">
        <v>2008</v>
      </c>
      <c r="C30" s="19">
        <v>641</v>
      </c>
      <c r="D30" s="20">
        <v>0.31919999999999998</v>
      </c>
      <c r="E30" s="19">
        <v>386</v>
      </c>
      <c r="F30" s="19">
        <v>377</v>
      </c>
      <c r="G30" s="19">
        <v>387</v>
      </c>
      <c r="H30" s="19">
        <v>363</v>
      </c>
      <c r="I30" s="19">
        <v>314</v>
      </c>
    </row>
    <row r="31" spans="1:9" s="22" customFormat="1" ht="34.5" customHeight="1">
      <c r="A31" s="25" t="s">
        <v>50</v>
      </c>
      <c r="B31" s="23">
        <f>SUM(B11:B30)</f>
        <v>17995</v>
      </c>
      <c r="C31" s="23">
        <f>SUM(C11:C30)</f>
        <v>6655</v>
      </c>
      <c r="D31" s="24">
        <f>C31/B31</f>
        <v>0.36982495137538207</v>
      </c>
      <c r="E31" s="23">
        <f>SUM(E11:E30)</f>
        <v>3952</v>
      </c>
      <c r="F31" s="23">
        <f>SUM(F11:F30)</f>
        <v>3863</v>
      </c>
      <c r="G31" s="23">
        <f>SUM(G11:G30)</f>
        <v>3943</v>
      </c>
      <c r="H31" s="23">
        <f>SUM(H11:H30)</f>
        <v>3477</v>
      </c>
      <c r="I31" s="23">
        <f>SUM(I11:I30)</f>
        <v>3007</v>
      </c>
    </row>
    <row r="32" spans="1:9" s="14" customFormat="1">
      <c r="A32" s="18" t="s">
        <v>194</v>
      </c>
      <c r="B32" s="19">
        <v>18</v>
      </c>
      <c r="C32" s="19">
        <v>3</v>
      </c>
      <c r="D32" s="20">
        <v>0.16669999999999999</v>
      </c>
      <c r="E32" s="19">
        <v>2</v>
      </c>
      <c r="F32" s="19">
        <v>3</v>
      </c>
      <c r="G32" s="19">
        <v>3</v>
      </c>
      <c r="H32" s="19">
        <v>3</v>
      </c>
      <c r="I32" s="19">
        <v>1</v>
      </c>
    </row>
    <row r="33" spans="1:9" s="22" customFormat="1" ht="34.5" customHeight="1">
      <c r="A33" s="25" t="s">
        <v>214</v>
      </c>
      <c r="B33" s="23">
        <f>SUM(B32:B32)</f>
        <v>18</v>
      </c>
      <c r="C33" s="23">
        <f>SUM(C32:C32)</f>
        <v>3</v>
      </c>
      <c r="D33" s="24">
        <f>C33/B33</f>
        <v>0.16666666666666666</v>
      </c>
      <c r="E33" s="23">
        <f>SUM(E32:E32)</f>
        <v>2</v>
      </c>
      <c r="F33" s="23">
        <f>SUM(F32:F32)</f>
        <v>3</v>
      </c>
      <c r="G33" s="23">
        <f>SUM(G32:G32)</f>
        <v>3</v>
      </c>
      <c r="H33" s="23">
        <f>SUM(H32:H32)</f>
        <v>3</v>
      </c>
      <c r="I33" s="23">
        <f>SUM(I32:I32)</f>
        <v>1</v>
      </c>
    </row>
    <row r="34" spans="1:9" s="22" customFormat="1" ht="34.5" customHeight="1">
      <c r="A34" s="25" t="s">
        <v>16</v>
      </c>
      <c r="B34" s="23">
        <f>SUM(, B10, B31, B33)</f>
        <v>22120</v>
      </c>
      <c r="C34" s="23">
        <f>SUM(, C10, C31, C33)</f>
        <v>7459</v>
      </c>
      <c r="D34" s="24">
        <f>C34/B34</f>
        <v>0.33720614828209766</v>
      </c>
      <c r="E34" s="23">
        <f>SUM(, E10, E31, E33)</f>
        <v>4391</v>
      </c>
      <c r="F34" s="23">
        <f>SUM(, F10, F31, F33)</f>
        <v>4297</v>
      </c>
      <c r="G34" s="23">
        <f>SUM(, G10, G31, G33)</f>
        <v>4506</v>
      </c>
      <c r="H34" s="23">
        <f>SUM(, H10, H31, H33)</f>
        <v>3885</v>
      </c>
      <c r="I34" s="23">
        <f>SUM(, I10, I31, I33)</f>
        <v>3374</v>
      </c>
    </row>
    <row r="35" spans="1:9" s="14" customFormat="1">
      <c r="A35" s="18" t="s">
        <v>17</v>
      </c>
      <c r="B35" s="18">
        <f>SUM(, B34)</f>
        <v>22120</v>
      </c>
      <c r="C35" s="18">
        <f>SUM(, C34)</f>
        <v>7459</v>
      </c>
      <c r="D35" s="26">
        <f>C35/B35</f>
        <v>0.33720614828209766</v>
      </c>
      <c r="E35" s="18">
        <f>SUM(, E34)</f>
        <v>4391</v>
      </c>
      <c r="F35" s="18">
        <f>SUM(, F34)</f>
        <v>4297</v>
      </c>
      <c r="G35" s="18">
        <f>SUM(, G34)</f>
        <v>4506</v>
      </c>
      <c r="H35" s="18">
        <f>SUM(, H34)</f>
        <v>3885</v>
      </c>
      <c r="I35" s="18">
        <f>SUM(, I34)</f>
        <v>3374</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5" manualBreakCount="5">
    <brk id="10" max="16383" man="1"/>
    <brk id="31" max="16383" man="1"/>
    <brk id="33" max="16383" man="1"/>
    <brk id="34" max="16383" man="1"/>
    <brk id="35" max="16383" man="1"/>
  </rowBreaks>
  <colBreaks count="5" manualBreakCount="5">
    <brk id="5" max="1048575" man="1"/>
    <brk id="6" max="1048575" man="1"/>
    <brk id="7" max="1048575" man="1"/>
    <brk id="8" max="1048575" man="1"/>
    <brk id="9" max="1048575" man="1"/>
  </colBreaks>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959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0">
    <tabColor rgb="FF0000FF"/>
  </sheetPr>
  <dimension ref="A1:W57"/>
  <sheetViews>
    <sheetView workbookViewId="0">
      <pane xSplit="4" ySplit="6" topLeftCell="E7" activePane="bottomRight" state="frozen"/>
      <selection pane="topRight" activeCell="G1" sqref="G1"/>
      <selection pane="bottomLeft" activeCell="A7" sqref="A7"/>
      <selection pane="bottomRight" activeCell="A6" sqref="A6"/>
    </sheetView>
  </sheetViews>
  <sheetFormatPr defaultRowHeight="15"/>
  <cols>
    <col min="1" max="1" width="13.7109375" customWidth="1"/>
    <col min="2" max="3" width="6.7109375" customWidth="1"/>
    <col min="4" max="4" width="8.42578125" customWidth="1"/>
    <col min="5" max="23" width="5.7109375" customWidth="1"/>
  </cols>
  <sheetData>
    <row r="1" spans="1:23">
      <c r="A1" s="47" t="s">
        <v>3</v>
      </c>
      <c r="B1" s="47"/>
      <c r="C1" s="47"/>
      <c r="D1" s="47"/>
    </row>
    <row r="2" spans="1:23">
      <c r="A2" s="47" t="s">
        <v>6</v>
      </c>
      <c r="B2" s="47"/>
      <c r="C2" s="47"/>
      <c r="D2" s="47"/>
    </row>
    <row r="3" spans="1:23">
      <c r="A3" s="48" t="s">
        <v>1</v>
      </c>
      <c r="B3" s="48"/>
      <c r="C3" s="48"/>
      <c r="D3" s="48"/>
    </row>
    <row r="4" spans="1:23">
      <c r="A4" s="48" t="s">
        <v>2</v>
      </c>
      <c r="B4" s="48"/>
      <c r="C4" s="48"/>
      <c r="D4" s="48"/>
      <c r="E4" s="47" t="s">
        <v>965</v>
      </c>
      <c r="F4" s="47"/>
      <c r="G4" s="47"/>
      <c r="H4" s="47"/>
      <c r="I4" s="47"/>
      <c r="J4" s="47"/>
      <c r="K4" s="47"/>
      <c r="L4" s="47"/>
      <c r="M4" s="47"/>
      <c r="N4" s="47"/>
      <c r="O4" s="47"/>
      <c r="P4" s="47"/>
      <c r="Q4" s="47"/>
      <c r="R4" s="47"/>
      <c r="S4" s="47"/>
      <c r="T4" s="47"/>
      <c r="U4" s="47"/>
      <c r="V4" s="47"/>
      <c r="W4" s="47"/>
    </row>
    <row r="5" spans="1:23" ht="25.5" customHeight="1">
      <c r="E5" s="49" t="s">
        <v>965</v>
      </c>
      <c r="F5" s="49"/>
      <c r="G5" s="49"/>
      <c r="H5" s="49"/>
      <c r="I5" s="49"/>
      <c r="J5" s="49"/>
      <c r="K5" s="49"/>
      <c r="L5" s="49"/>
      <c r="M5" s="49"/>
      <c r="N5" s="49"/>
      <c r="O5" s="49"/>
      <c r="P5" s="49"/>
      <c r="Q5" s="49"/>
      <c r="R5" s="49"/>
      <c r="S5" s="49"/>
      <c r="T5" s="49"/>
      <c r="U5" s="49"/>
      <c r="V5" s="49"/>
      <c r="W5" s="49"/>
    </row>
    <row r="6" spans="1:23" s="12" customFormat="1" ht="150" customHeight="1">
      <c r="B6" s="13" t="s">
        <v>7</v>
      </c>
      <c r="C6" s="13" t="s">
        <v>8</v>
      </c>
      <c r="D6" s="13" t="s">
        <v>9</v>
      </c>
      <c r="E6" s="21" t="s">
        <v>966</v>
      </c>
      <c r="F6" s="21" t="s">
        <v>967</v>
      </c>
      <c r="G6" s="21" t="s">
        <v>968</v>
      </c>
      <c r="H6" s="21" t="s">
        <v>969</v>
      </c>
      <c r="I6" s="21" t="s">
        <v>970</v>
      </c>
      <c r="J6" s="21" t="s">
        <v>971</v>
      </c>
      <c r="K6" s="21" t="s">
        <v>972</v>
      </c>
    </row>
    <row r="7" spans="1:23">
      <c r="A7" s="15" t="s">
        <v>73</v>
      </c>
      <c r="B7" s="16">
        <v>1254</v>
      </c>
      <c r="C7" s="16">
        <v>244</v>
      </c>
      <c r="D7" s="17">
        <v>0.1946</v>
      </c>
      <c r="E7" s="16">
        <v>112</v>
      </c>
      <c r="F7" s="16">
        <v>92</v>
      </c>
      <c r="G7" s="16">
        <v>103</v>
      </c>
      <c r="H7" s="16">
        <v>77</v>
      </c>
      <c r="I7" s="16">
        <v>138</v>
      </c>
      <c r="J7" s="16">
        <v>64</v>
      </c>
      <c r="K7" s="16">
        <v>102</v>
      </c>
    </row>
    <row r="8" spans="1:23" s="14" customFormat="1">
      <c r="A8" s="18" t="s">
        <v>284</v>
      </c>
      <c r="B8" s="19">
        <v>1097</v>
      </c>
      <c r="C8" s="19">
        <v>148</v>
      </c>
      <c r="D8" s="20">
        <v>0.13489999999999999</v>
      </c>
      <c r="E8" s="19">
        <v>66</v>
      </c>
      <c r="F8" s="19">
        <v>59</v>
      </c>
      <c r="G8" s="19">
        <v>49</v>
      </c>
      <c r="H8" s="19">
        <v>43</v>
      </c>
      <c r="I8" s="19">
        <v>73</v>
      </c>
      <c r="J8" s="19">
        <v>40</v>
      </c>
      <c r="K8" s="19">
        <v>55</v>
      </c>
    </row>
    <row r="9" spans="1:23" s="14" customFormat="1">
      <c r="A9" s="18" t="s">
        <v>286</v>
      </c>
      <c r="B9" s="19">
        <v>1123</v>
      </c>
      <c r="C9" s="19">
        <v>167</v>
      </c>
      <c r="D9" s="20">
        <v>0.1487</v>
      </c>
      <c r="E9" s="19">
        <v>93</v>
      </c>
      <c r="F9" s="19">
        <v>61</v>
      </c>
      <c r="G9" s="19">
        <v>54</v>
      </c>
      <c r="H9" s="19">
        <v>55</v>
      </c>
      <c r="I9" s="19">
        <v>86</v>
      </c>
      <c r="J9" s="19">
        <v>60</v>
      </c>
      <c r="K9" s="19">
        <v>95</v>
      </c>
    </row>
    <row r="10" spans="1:23" s="14" customFormat="1">
      <c r="A10" s="18" t="s">
        <v>288</v>
      </c>
      <c r="B10" s="19">
        <v>2570</v>
      </c>
      <c r="C10" s="19">
        <v>377</v>
      </c>
      <c r="D10" s="20">
        <v>0.1467</v>
      </c>
      <c r="E10" s="19">
        <v>165</v>
      </c>
      <c r="F10" s="19">
        <v>134</v>
      </c>
      <c r="G10" s="19">
        <v>179</v>
      </c>
      <c r="H10" s="19">
        <v>120</v>
      </c>
      <c r="I10" s="19">
        <v>197</v>
      </c>
      <c r="J10" s="19">
        <v>103</v>
      </c>
      <c r="K10" s="19">
        <v>153</v>
      </c>
    </row>
    <row r="11" spans="1:23" s="14" customFormat="1">
      <c r="A11" s="18" t="s">
        <v>289</v>
      </c>
      <c r="B11" s="19">
        <v>1014</v>
      </c>
      <c r="C11" s="19">
        <v>129</v>
      </c>
      <c r="D11" s="20">
        <v>0.12720000000000001</v>
      </c>
      <c r="E11" s="19">
        <v>53</v>
      </c>
      <c r="F11" s="19">
        <v>47</v>
      </c>
      <c r="G11" s="19">
        <v>63</v>
      </c>
      <c r="H11" s="19">
        <v>48</v>
      </c>
      <c r="I11" s="19">
        <v>75</v>
      </c>
      <c r="J11" s="19">
        <v>36</v>
      </c>
      <c r="K11" s="19">
        <v>54</v>
      </c>
    </row>
    <row r="12" spans="1:23" s="14" customFormat="1">
      <c r="A12" s="18" t="s">
        <v>290</v>
      </c>
      <c r="B12" s="19">
        <v>995</v>
      </c>
      <c r="C12" s="19">
        <v>133</v>
      </c>
      <c r="D12" s="20">
        <v>0.13370000000000001</v>
      </c>
      <c r="E12" s="19">
        <v>56</v>
      </c>
      <c r="F12" s="19">
        <v>42</v>
      </c>
      <c r="G12" s="19">
        <v>44</v>
      </c>
      <c r="H12" s="19">
        <v>41</v>
      </c>
      <c r="I12" s="19">
        <v>73</v>
      </c>
      <c r="J12" s="19">
        <v>35</v>
      </c>
      <c r="K12" s="19">
        <v>41</v>
      </c>
    </row>
    <row r="13" spans="1:23" s="14" customFormat="1">
      <c r="A13" s="18" t="s">
        <v>291</v>
      </c>
      <c r="B13" s="19">
        <v>1269</v>
      </c>
      <c r="C13" s="19">
        <v>203</v>
      </c>
      <c r="D13" s="20">
        <v>0.16</v>
      </c>
      <c r="E13" s="19">
        <v>106</v>
      </c>
      <c r="F13" s="19">
        <v>76</v>
      </c>
      <c r="G13" s="19">
        <v>100</v>
      </c>
      <c r="H13" s="19">
        <v>83</v>
      </c>
      <c r="I13" s="19">
        <v>114</v>
      </c>
      <c r="J13" s="19">
        <v>50</v>
      </c>
      <c r="K13" s="19">
        <v>83</v>
      </c>
    </row>
    <row r="14" spans="1:23" s="22" customFormat="1" ht="34.5" customHeight="1">
      <c r="A14" s="25" t="s">
        <v>143</v>
      </c>
      <c r="B14" s="23">
        <f>SUM(B7:B13)</f>
        <v>9322</v>
      </c>
      <c r="C14" s="23">
        <f>SUM(C7:C13)</f>
        <v>1401</v>
      </c>
      <c r="D14" s="24">
        <f>C14/B14</f>
        <v>0.15028963741686333</v>
      </c>
      <c r="E14" s="23">
        <f t="shared" ref="E14:K14" si="0">SUM(E7:E13)</f>
        <v>651</v>
      </c>
      <c r="F14" s="23">
        <f t="shared" si="0"/>
        <v>511</v>
      </c>
      <c r="G14" s="23">
        <f t="shared" si="0"/>
        <v>592</v>
      </c>
      <c r="H14" s="23">
        <f t="shared" si="0"/>
        <v>467</v>
      </c>
      <c r="I14" s="23">
        <f t="shared" si="0"/>
        <v>756</v>
      </c>
      <c r="J14" s="23">
        <f t="shared" si="0"/>
        <v>388</v>
      </c>
      <c r="K14" s="23">
        <f t="shared" si="0"/>
        <v>583</v>
      </c>
    </row>
    <row r="15" spans="1:23" s="14" customFormat="1">
      <c r="A15" s="18" t="s">
        <v>100</v>
      </c>
      <c r="B15" s="19">
        <v>1244</v>
      </c>
      <c r="C15" s="19">
        <v>148</v>
      </c>
      <c r="D15" s="20">
        <v>0.11899999999999999</v>
      </c>
      <c r="E15" s="19">
        <v>74</v>
      </c>
      <c r="F15" s="19">
        <v>48</v>
      </c>
      <c r="G15" s="19">
        <v>77</v>
      </c>
      <c r="H15" s="19">
        <v>46</v>
      </c>
      <c r="I15" s="19">
        <v>83</v>
      </c>
      <c r="J15" s="19">
        <v>32</v>
      </c>
      <c r="K15" s="19">
        <v>60</v>
      </c>
    </row>
    <row r="16" spans="1:23" s="22" customFormat="1" ht="34.5" customHeight="1">
      <c r="A16" s="25" t="s">
        <v>145</v>
      </c>
      <c r="B16" s="23">
        <f>SUM(B15:B15)</f>
        <v>1244</v>
      </c>
      <c r="C16" s="23">
        <f>SUM(C15:C15)</f>
        <v>148</v>
      </c>
      <c r="D16" s="24">
        <f>C16/B16</f>
        <v>0.11897106109324759</v>
      </c>
      <c r="E16" s="23">
        <f t="shared" ref="E16:K16" si="1">SUM(E15:E15)</f>
        <v>74</v>
      </c>
      <c r="F16" s="23">
        <f t="shared" si="1"/>
        <v>48</v>
      </c>
      <c r="G16" s="23">
        <f t="shared" si="1"/>
        <v>77</v>
      </c>
      <c r="H16" s="23">
        <f t="shared" si="1"/>
        <v>46</v>
      </c>
      <c r="I16" s="23">
        <f t="shared" si="1"/>
        <v>83</v>
      </c>
      <c r="J16" s="23">
        <f t="shared" si="1"/>
        <v>32</v>
      </c>
      <c r="K16" s="23">
        <f t="shared" si="1"/>
        <v>60</v>
      </c>
    </row>
    <row r="17" spans="1:11" s="14" customFormat="1">
      <c r="A17" s="18" t="s">
        <v>132</v>
      </c>
      <c r="B17" s="19">
        <v>95</v>
      </c>
      <c r="C17" s="19">
        <v>14</v>
      </c>
      <c r="D17" s="20">
        <v>0.1474</v>
      </c>
      <c r="E17" s="19">
        <v>8</v>
      </c>
      <c r="F17" s="19">
        <v>6</v>
      </c>
      <c r="G17" s="19">
        <v>5</v>
      </c>
      <c r="H17" s="19">
        <v>6</v>
      </c>
      <c r="I17" s="19">
        <v>8</v>
      </c>
      <c r="J17" s="19">
        <v>4</v>
      </c>
      <c r="K17" s="19">
        <v>8</v>
      </c>
    </row>
    <row r="18" spans="1:11" s="22" customFormat="1" ht="34.5" customHeight="1">
      <c r="A18" s="25" t="s">
        <v>146</v>
      </c>
      <c r="B18" s="23">
        <f>SUM(B17:B17)</f>
        <v>95</v>
      </c>
      <c r="C18" s="23">
        <f>SUM(C17:C17)</f>
        <v>14</v>
      </c>
      <c r="D18" s="24">
        <f>C18/B18</f>
        <v>0.14736842105263157</v>
      </c>
      <c r="E18" s="23">
        <f t="shared" ref="E18:K18" si="2">SUM(E17:E17)</f>
        <v>8</v>
      </c>
      <c r="F18" s="23">
        <f t="shared" si="2"/>
        <v>6</v>
      </c>
      <c r="G18" s="23">
        <f t="shared" si="2"/>
        <v>5</v>
      </c>
      <c r="H18" s="23">
        <f t="shared" si="2"/>
        <v>6</v>
      </c>
      <c r="I18" s="23">
        <f t="shared" si="2"/>
        <v>8</v>
      </c>
      <c r="J18" s="23">
        <f t="shared" si="2"/>
        <v>4</v>
      </c>
      <c r="K18" s="23">
        <f t="shared" si="2"/>
        <v>8</v>
      </c>
    </row>
    <row r="19" spans="1:11" s="14" customFormat="1">
      <c r="A19" s="18" t="s">
        <v>185</v>
      </c>
      <c r="B19" s="19">
        <v>814</v>
      </c>
      <c r="C19" s="19">
        <v>190</v>
      </c>
      <c r="D19" s="20">
        <v>0.2334</v>
      </c>
      <c r="E19" s="19">
        <v>87</v>
      </c>
      <c r="F19" s="19">
        <v>82</v>
      </c>
      <c r="G19" s="19">
        <v>91</v>
      </c>
      <c r="H19" s="19">
        <v>80</v>
      </c>
      <c r="I19" s="19">
        <v>111</v>
      </c>
      <c r="J19" s="19">
        <v>50</v>
      </c>
      <c r="K19" s="19">
        <v>72</v>
      </c>
    </row>
    <row r="20" spans="1:11" s="14" customFormat="1">
      <c r="A20" s="18" t="s">
        <v>186</v>
      </c>
      <c r="B20" s="19">
        <v>925</v>
      </c>
      <c r="C20" s="19">
        <v>109</v>
      </c>
      <c r="D20" s="20">
        <v>0.1178</v>
      </c>
      <c r="E20" s="19">
        <v>58</v>
      </c>
      <c r="F20" s="19">
        <v>39</v>
      </c>
      <c r="G20" s="19">
        <v>52</v>
      </c>
      <c r="H20" s="19">
        <v>50</v>
      </c>
      <c r="I20" s="19">
        <v>60</v>
      </c>
      <c r="J20" s="19">
        <v>37</v>
      </c>
      <c r="K20" s="19">
        <v>46</v>
      </c>
    </row>
    <row r="21" spans="1:11" s="14" customFormat="1">
      <c r="A21" s="18" t="s">
        <v>187</v>
      </c>
      <c r="B21" s="19">
        <v>1232</v>
      </c>
      <c r="C21" s="19">
        <v>133</v>
      </c>
      <c r="D21" s="20">
        <v>0.108</v>
      </c>
      <c r="E21" s="19">
        <v>78</v>
      </c>
      <c r="F21" s="19">
        <v>49</v>
      </c>
      <c r="G21" s="19">
        <v>68</v>
      </c>
      <c r="H21" s="19">
        <v>51</v>
      </c>
      <c r="I21" s="19">
        <v>71</v>
      </c>
      <c r="J21" s="19">
        <v>43</v>
      </c>
      <c r="K21" s="19">
        <v>47</v>
      </c>
    </row>
    <row r="22" spans="1:11" s="14" customFormat="1">
      <c r="A22" s="18" t="s">
        <v>188</v>
      </c>
      <c r="B22" s="19">
        <v>478</v>
      </c>
      <c r="C22" s="19">
        <v>85</v>
      </c>
      <c r="D22" s="20">
        <v>0.17780000000000001</v>
      </c>
      <c r="E22" s="19">
        <v>31</v>
      </c>
      <c r="F22" s="19">
        <v>51</v>
      </c>
      <c r="G22" s="19">
        <v>37</v>
      </c>
      <c r="H22" s="19">
        <v>62</v>
      </c>
      <c r="I22" s="19">
        <v>50</v>
      </c>
      <c r="J22" s="19">
        <v>22</v>
      </c>
      <c r="K22" s="19">
        <v>24</v>
      </c>
    </row>
    <row r="23" spans="1:11" s="14" customFormat="1">
      <c r="A23" s="18" t="s">
        <v>189</v>
      </c>
      <c r="B23" s="19">
        <v>988</v>
      </c>
      <c r="C23" s="19">
        <v>165</v>
      </c>
      <c r="D23" s="20">
        <v>0.16700000000000001</v>
      </c>
      <c r="E23" s="19">
        <v>84</v>
      </c>
      <c r="F23" s="19">
        <v>58</v>
      </c>
      <c r="G23" s="19">
        <v>76</v>
      </c>
      <c r="H23" s="19">
        <v>66</v>
      </c>
      <c r="I23" s="19">
        <v>96</v>
      </c>
      <c r="J23" s="19">
        <v>50</v>
      </c>
      <c r="K23" s="19">
        <v>69</v>
      </c>
    </row>
    <row r="24" spans="1:11" s="14" customFormat="1">
      <c r="A24" s="18" t="s">
        <v>190</v>
      </c>
      <c r="B24" s="19">
        <v>1001</v>
      </c>
      <c r="C24" s="19">
        <v>157</v>
      </c>
      <c r="D24" s="20">
        <v>0.15679999999999999</v>
      </c>
      <c r="E24" s="19">
        <v>85</v>
      </c>
      <c r="F24" s="19">
        <v>70</v>
      </c>
      <c r="G24" s="19">
        <v>83</v>
      </c>
      <c r="H24" s="19">
        <v>78</v>
      </c>
      <c r="I24" s="19">
        <v>103</v>
      </c>
      <c r="J24" s="19">
        <v>47</v>
      </c>
      <c r="K24" s="19">
        <v>63</v>
      </c>
    </row>
    <row r="25" spans="1:11" s="14" customFormat="1">
      <c r="A25" s="18" t="s">
        <v>191</v>
      </c>
      <c r="B25" s="19">
        <v>606</v>
      </c>
      <c r="C25" s="19">
        <v>96</v>
      </c>
      <c r="D25" s="20">
        <v>0.15840000000000001</v>
      </c>
      <c r="E25" s="19">
        <v>31</v>
      </c>
      <c r="F25" s="19">
        <v>29</v>
      </c>
      <c r="G25" s="19">
        <v>40</v>
      </c>
      <c r="H25" s="19">
        <v>20</v>
      </c>
      <c r="I25" s="19">
        <v>40</v>
      </c>
      <c r="J25" s="19">
        <v>26</v>
      </c>
      <c r="K25" s="19">
        <v>37</v>
      </c>
    </row>
    <row r="26" spans="1:11" s="14" customFormat="1">
      <c r="A26" s="18" t="s">
        <v>192</v>
      </c>
      <c r="B26" s="19">
        <v>1187</v>
      </c>
      <c r="C26" s="19">
        <v>237</v>
      </c>
      <c r="D26" s="20">
        <v>0.19969999999999999</v>
      </c>
      <c r="E26" s="19">
        <v>117</v>
      </c>
      <c r="F26" s="19">
        <v>69</v>
      </c>
      <c r="G26" s="19">
        <v>111</v>
      </c>
      <c r="H26" s="19">
        <v>98</v>
      </c>
      <c r="I26" s="19">
        <v>146</v>
      </c>
      <c r="J26" s="19">
        <v>67</v>
      </c>
      <c r="K26" s="19">
        <v>89</v>
      </c>
    </row>
    <row r="27" spans="1:11" s="14" customFormat="1">
      <c r="A27" s="18" t="s">
        <v>193</v>
      </c>
      <c r="B27" s="19">
        <v>739</v>
      </c>
      <c r="C27" s="19">
        <v>125</v>
      </c>
      <c r="D27" s="20">
        <v>0.1691</v>
      </c>
      <c r="E27" s="19">
        <v>76</v>
      </c>
      <c r="F27" s="19">
        <v>45</v>
      </c>
      <c r="G27" s="19">
        <v>59</v>
      </c>
      <c r="H27" s="19">
        <v>50</v>
      </c>
      <c r="I27" s="19">
        <v>91</v>
      </c>
      <c r="J27" s="19">
        <v>34</v>
      </c>
      <c r="K27" s="19">
        <v>53</v>
      </c>
    </row>
    <row r="28" spans="1:11" s="14" customFormat="1">
      <c r="A28" s="18" t="s">
        <v>194</v>
      </c>
      <c r="B28" s="19">
        <v>794</v>
      </c>
      <c r="C28" s="19">
        <v>117</v>
      </c>
      <c r="D28" s="20">
        <v>0.1474</v>
      </c>
      <c r="E28" s="19">
        <v>59</v>
      </c>
      <c r="F28" s="19">
        <v>47</v>
      </c>
      <c r="G28" s="19">
        <v>65</v>
      </c>
      <c r="H28" s="19">
        <v>43</v>
      </c>
      <c r="I28" s="19">
        <v>73</v>
      </c>
      <c r="J28" s="19">
        <v>38</v>
      </c>
      <c r="K28" s="19">
        <v>43</v>
      </c>
    </row>
    <row r="29" spans="1:11" s="14" customFormat="1">
      <c r="A29" s="18" t="s">
        <v>510</v>
      </c>
      <c r="B29" s="19">
        <v>1052</v>
      </c>
      <c r="C29" s="19">
        <v>135</v>
      </c>
      <c r="D29" s="20">
        <v>0.1283</v>
      </c>
      <c r="E29" s="19">
        <v>59</v>
      </c>
      <c r="F29" s="19">
        <v>44</v>
      </c>
      <c r="G29" s="19">
        <v>68</v>
      </c>
      <c r="H29" s="19">
        <v>40</v>
      </c>
      <c r="I29" s="19">
        <v>62</v>
      </c>
      <c r="J29" s="19">
        <v>40</v>
      </c>
      <c r="K29" s="19">
        <v>50</v>
      </c>
    </row>
    <row r="30" spans="1:11" s="14" customFormat="1">
      <c r="A30" s="18" t="s">
        <v>478</v>
      </c>
      <c r="B30" s="19">
        <v>1125</v>
      </c>
      <c r="C30" s="19">
        <v>83</v>
      </c>
      <c r="D30" s="20">
        <v>7.3800000000000004E-2</v>
      </c>
      <c r="E30" s="19">
        <v>37</v>
      </c>
      <c r="F30" s="19">
        <v>32</v>
      </c>
      <c r="G30" s="19">
        <v>32</v>
      </c>
      <c r="H30" s="19">
        <v>21</v>
      </c>
      <c r="I30" s="19">
        <v>37</v>
      </c>
      <c r="J30" s="19">
        <v>19</v>
      </c>
      <c r="K30" s="19">
        <v>33</v>
      </c>
    </row>
    <row r="31" spans="1:11" s="14" customFormat="1">
      <c r="A31" s="18" t="s">
        <v>195</v>
      </c>
      <c r="B31" s="19">
        <v>424</v>
      </c>
      <c r="C31" s="19">
        <v>49</v>
      </c>
      <c r="D31" s="20">
        <v>0.11559999999999999</v>
      </c>
      <c r="E31" s="19">
        <v>32</v>
      </c>
      <c r="F31" s="19">
        <v>20</v>
      </c>
      <c r="G31" s="19">
        <v>25</v>
      </c>
      <c r="H31" s="19">
        <v>17</v>
      </c>
      <c r="I31" s="19">
        <v>33</v>
      </c>
      <c r="J31" s="19">
        <v>21</v>
      </c>
      <c r="K31" s="19">
        <v>23</v>
      </c>
    </row>
    <row r="32" spans="1:11" s="14" customFormat="1">
      <c r="A32" s="18" t="s">
        <v>196</v>
      </c>
      <c r="B32" s="19">
        <v>362</v>
      </c>
      <c r="C32" s="19">
        <v>67</v>
      </c>
      <c r="D32" s="20">
        <v>0.18509999999999999</v>
      </c>
      <c r="E32" s="19">
        <v>45</v>
      </c>
      <c r="F32" s="19">
        <v>25</v>
      </c>
      <c r="G32" s="19">
        <v>34</v>
      </c>
      <c r="H32" s="19">
        <v>25</v>
      </c>
      <c r="I32" s="19">
        <v>47</v>
      </c>
      <c r="J32" s="19">
        <v>15</v>
      </c>
      <c r="K32" s="19">
        <v>24</v>
      </c>
    </row>
    <row r="33" spans="1:11" s="14" customFormat="1">
      <c r="A33" s="18" t="s">
        <v>197</v>
      </c>
      <c r="B33" s="19">
        <v>890</v>
      </c>
      <c r="C33" s="19">
        <v>90</v>
      </c>
      <c r="D33" s="20">
        <v>0.1011</v>
      </c>
      <c r="E33" s="19">
        <v>58</v>
      </c>
      <c r="F33" s="19">
        <v>36</v>
      </c>
      <c r="G33" s="19">
        <v>60</v>
      </c>
      <c r="H33" s="19">
        <v>36</v>
      </c>
      <c r="I33" s="19">
        <v>54</v>
      </c>
      <c r="J33" s="19">
        <v>30</v>
      </c>
      <c r="K33" s="19">
        <v>33</v>
      </c>
    </row>
    <row r="34" spans="1:11" s="14" customFormat="1">
      <c r="A34" s="18" t="s">
        <v>198</v>
      </c>
      <c r="B34" s="19">
        <v>1260</v>
      </c>
      <c r="C34" s="19">
        <v>140</v>
      </c>
      <c r="D34" s="20">
        <v>0.1111</v>
      </c>
      <c r="E34" s="19">
        <v>67</v>
      </c>
      <c r="F34" s="19">
        <v>50</v>
      </c>
      <c r="G34" s="19">
        <v>80</v>
      </c>
      <c r="H34" s="19">
        <v>55</v>
      </c>
      <c r="I34" s="19">
        <v>75</v>
      </c>
      <c r="J34" s="19">
        <v>36</v>
      </c>
      <c r="K34" s="19">
        <v>43</v>
      </c>
    </row>
    <row r="35" spans="1:11" s="14" customFormat="1">
      <c r="A35" s="18" t="s">
        <v>479</v>
      </c>
      <c r="B35" s="19">
        <v>934</v>
      </c>
      <c r="C35" s="19">
        <v>110</v>
      </c>
      <c r="D35" s="20">
        <v>0.1178</v>
      </c>
      <c r="E35" s="19">
        <v>56</v>
      </c>
      <c r="F35" s="19">
        <v>44</v>
      </c>
      <c r="G35" s="19">
        <v>53</v>
      </c>
      <c r="H35" s="19">
        <v>34</v>
      </c>
      <c r="I35" s="19">
        <v>56</v>
      </c>
      <c r="J35" s="19">
        <v>26</v>
      </c>
      <c r="K35" s="19">
        <v>53</v>
      </c>
    </row>
    <row r="36" spans="1:11" s="14" customFormat="1">
      <c r="A36" s="18" t="s">
        <v>199</v>
      </c>
      <c r="B36" s="19">
        <v>1057</v>
      </c>
      <c r="C36" s="19">
        <v>178</v>
      </c>
      <c r="D36" s="20">
        <v>0.16839999999999999</v>
      </c>
      <c r="E36" s="19">
        <v>88</v>
      </c>
      <c r="F36" s="19">
        <v>68</v>
      </c>
      <c r="G36" s="19">
        <v>99</v>
      </c>
      <c r="H36" s="19">
        <v>74</v>
      </c>
      <c r="I36" s="19">
        <v>132</v>
      </c>
      <c r="J36" s="19">
        <v>50</v>
      </c>
      <c r="K36" s="19">
        <v>72</v>
      </c>
    </row>
    <row r="37" spans="1:11" s="14" customFormat="1">
      <c r="A37" s="18" t="s">
        <v>200</v>
      </c>
      <c r="B37" s="19">
        <v>749</v>
      </c>
      <c r="C37" s="19">
        <v>64</v>
      </c>
      <c r="D37" s="20">
        <v>8.5400000000000004E-2</v>
      </c>
      <c r="E37" s="19">
        <v>34</v>
      </c>
      <c r="F37" s="19">
        <v>27</v>
      </c>
      <c r="G37" s="19">
        <v>28</v>
      </c>
      <c r="H37" s="19">
        <v>23</v>
      </c>
      <c r="I37" s="19">
        <v>29</v>
      </c>
      <c r="J37" s="19">
        <v>20</v>
      </c>
      <c r="K37" s="19">
        <v>25</v>
      </c>
    </row>
    <row r="38" spans="1:11" s="14" customFormat="1">
      <c r="A38" s="18" t="s">
        <v>201</v>
      </c>
      <c r="B38" s="19">
        <v>947</v>
      </c>
      <c r="C38" s="19">
        <v>58</v>
      </c>
      <c r="D38" s="20">
        <v>6.1199999999999997E-2</v>
      </c>
      <c r="E38" s="19">
        <v>34</v>
      </c>
      <c r="F38" s="19">
        <v>26</v>
      </c>
      <c r="G38" s="19">
        <v>32</v>
      </c>
      <c r="H38" s="19">
        <v>11</v>
      </c>
      <c r="I38" s="19">
        <v>37</v>
      </c>
      <c r="J38" s="19">
        <v>10</v>
      </c>
      <c r="K38" s="19">
        <v>28</v>
      </c>
    </row>
    <row r="39" spans="1:11" s="14" customFormat="1">
      <c r="A39" s="18" t="s">
        <v>202</v>
      </c>
      <c r="B39" s="19">
        <v>1794</v>
      </c>
      <c r="C39" s="19">
        <v>239</v>
      </c>
      <c r="D39" s="20">
        <v>0.13320000000000001</v>
      </c>
      <c r="E39" s="19">
        <v>129</v>
      </c>
      <c r="F39" s="19">
        <v>137</v>
      </c>
      <c r="G39" s="19">
        <v>91</v>
      </c>
      <c r="H39" s="19">
        <v>82</v>
      </c>
      <c r="I39" s="19">
        <v>134</v>
      </c>
      <c r="J39" s="19">
        <v>54</v>
      </c>
      <c r="K39" s="19">
        <v>110</v>
      </c>
    </row>
    <row r="40" spans="1:11" s="14" customFormat="1">
      <c r="A40" s="18" t="s">
        <v>203</v>
      </c>
      <c r="B40" s="19">
        <v>1067</v>
      </c>
      <c r="C40" s="19">
        <v>150</v>
      </c>
      <c r="D40" s="20">
        <v>0.1406</v>
      </c>
      <c r="E40" s="19">
        <v>70</v>
      </c>
      <c r="F40" s="19">
        <v>53</v>
      </c>
      <c r="G40" s="19">
        <v>94</v>
      </c>
      <c r="H40" s="19">
        <v>51</v>
      </c>
      <c r="I40" s="19">
        <v>104</v>
      </c>
      <c r="J40" s="19">
        <v>46</v>
      </c>
      <c r="K40" s="19">
        <v>59</v>
      </c>
    </row>
    <row r="41" spans="1:11" s="14" customFormat="1">
      <c r="A41" s="18" t="s">
        <v>204</v>
      </c>
      <c r="B41" s="19">
        <v>513</v>
      </c>
      <c r="C41" s="19">
        <v>58</v>
      </c>
      <c r="D41" s="20">
        <v>0.11310000000000001</v>
      </c>
      <c r="E41" s="19">
        <v>29</v>
      </c>
      <c r="F41" s="19">
        <v>25</v>
      </c>
      <c r="G41" s="19">
        <v>34</v>
      </c>
      <c r="H41" s="19">
        <v>22</v>
      </c>
      <c r="I41" s="19">
        <v>35</v>
      </c>
      <c r="J41" s="19">
        <v>22</v>
      </c>
      <c r="K41" s="19">
        <v>28</v>
      </c>
    </row>
    <row r="42" spans="1:11" s="14" customFormat="1">
      <c r="A42" s="18" t="s">
        <v>480</v>
      </c>
      <c r="B42" s="19">
        <v>2076</v>
      </c>
      <c r="C42" s="19">
        <v>238</v>
      </c>
      <c r="D42" s="20">
        <v>0.11459999999999999</v>
      </c>
      <c r="E42" s="19">
        <v>153</v>
      </c>
      <c r="F42" s="19">
        <v>78</v>
      </c>
      <c r="G42" s="19">
        <v>114</v>
      </c>
      <c r="H42" s="19">
        <v>79</v>
      </c>
      <c r="I42" s="19">
        <v>121</v>
      </c>
      <c r="J42" s="19">
        <v>47</v>
      </c>
      <c r="K42" s="19">
        <v>126</v>
      </c>
    </row>
    <row r="43" spans="1:11" s="14" customFormat="1">
      <c r="A43" s="18" t="s">
        <v>205</v>
      </c>
      <c r="B43" s="19">
        <v>1082</v>
      </c>
      <c r="C43" s="19">
        <v>99</v>
      </c>
      <c r="D43" s="20">
        <v>9.1499999999999998E-2</v>
      </c>
      <c r="E43" s="19">
        <v>60</v>
      </c>
      <c r="F43" s="19">
        <v>51</v>
      </c>
      <c r="G43" s="19">
        <v>50</v>
      </c>
      <c r="H43" s="19">
        <v>35</v>
      </c>
      <c r="I43" s="19">
        <v>65</v>
      </c>
      <c r="J43" s="19">
        <v>16</v>
      </c>
      <c r="K43" s="19">
        <v>47</v>
      </c>
    </row>
    <row r="44" spans="1:11" s="14" customFormat="1">
      <c r="A44" s="18" t="s">
        <v>206</v>
      </c>
      <c r="B44" s="19">
        <v>1267</v>
      </c>
      <c r="C44" s="19">
        <v>177</v>
      </c>
      <c r="D44" s="20">
        <v>0.13969999999999999</v>
      </c>
      <c r="E44" s="19">
        <v>102</v>
      </c>
      <c r="F44" s="19">
        <v>57</v>
      </c>
      <c r="G44" s="19">
        <v>102</v>
      </c>
      <c r="H44" s="19">
        <v>66</v>
      </c>
      <c r="I44" s="19">
        <v>104</v>
      </c>
      <c r="J44" s="19">
        <v>46</v>
      </c>
      <c r="K44" s="19">
        <v>74</v>
      </c>
    </row>
    <row r="45" spans="1:11" s="14" customFormat="1">
      <c r="A45" s="18" t="s">
        <v>207</v>
      </c>
      <c r="B45" s="19">
        <v>1290</v>
      </c>
      <c r="C45" s="19">
        <v>177</v>
      </c>
      <c r="D45" s="20">
        <v>0.13719999999999999</v>
      </c>
      <c r="E45" s="19">
        <v>71</v>
      </c>
      <c r="F45" s="19">
        <v>70</v>
      </c>
      <c r="G45" s="19">
        <v>99</v>
      </c>
      <c r="H45" s="19">
        <v>67</v>
      </c>
      <c r="I45" s="19">
        <v>125</v>
      </c>
      <c r="J45" s="19">
        <v>71</v>
      </c>
      <c r="K45" s="19">
        <v>67</v>
      </c>
    </row>
    <row r="46" spans="1:11" s="14" customFormat="1">
      <c r="A46" s="18" t="s">
        <v>208</v>
      </c>
      <c r="B46" s="19">
        <v>992</v>
      </c>
      <c r="C46" s="19">
        <v>155</v>
      </c>
      <c r="D46" s="20">
        <v>0.15629999999999999</v>
      </c>
      <c r="E46" s="19">
        <v>52</v>
      </c>
      <c r="F46" s="19">
        <v>55</v>
      </c>
      <c r="G46" s="19">
        <v>102</v>
      </c>
      <c r="H46" s="19">
        <v>61</v>
      </c>
      <c r="I46" s="19">
        <v>118</v>
      </c>
      <c r="J46" s="19">
        <v>52</v>
      </c>
      <c r="K46" s="19">
        <v>52</v>
      </c>
    </row>
    <row r="47" spans="1:11" s="14" customFormat="1">
      <c r="A47" s="18" t="s">
        <v>481</v>
      </c>
      <c r="B47" s="19">
        <v>1448</v>
      </c>
      <c r="C47" s="19">
        <v>167</v>
      </c>
      <c r="D47" s="20">
        <v>0.1153</v>
      </c>
      <c r="E47" s="19">
        <v>88</v>
      </c>
      <c r="F47" s="19">
        <v>63</v>
      </c>
      <c r="G47" s="19">
        <v>81</v>
      </c>
      <c r="H47" s="19">
        <v>53</v>
      </c>
      <c r="I47" s="19">
        <v>87</v>
      </c>
      <c r="J47" s="19">
        <v>39</v>
      </c>
      <c r="K47" s="19">
        <v>63</v>
      </c>
    </row>
    <row r="48" spans="1:11" s="14" customFormat="1">
      <c r="A48" s="18" t="s">
        <v>718</v>
      </c>
      <c r="B48" s="19">
        <v>1085</v>
      </c>
      <c r="C48" s="19">
        <v>164</v>
      </c>
      <c r="D48" s="20">
        <v>0.1512</v>
      </c>
      <c r="E48" s="19">
        <v>87</v>
      </c>
      <c r="F48" s="19">
        <v>75</v>
      </c>
      <c r="G48" s="19">
        <v>72</v>
      </c>
      <c r="H48" s="19">
        <v>50</v>
      </c>
      <c r="I48" s="19">
        <v>91</v>
      </c>
      <c r="J48" s="19">
        <v>52</v>
      </c>
      <c r="K48" s="19">
        <v>96</v>
      </c>
    </row>
    <row r="49" spans="1:11" s="14" customFormat="1">
      <c r="A49" s="18" t="s">
        <v>209</v>
      </c>
      <c r="B49" s="19">
        <v>1461</v>
      </c>
      <c r="C49" s="19">
        <v>149</v>
      </c>
      <c r="D49" s="20">
        <v>0.10199999999999999</v>
      </c>
      <c r="E49" s="19">
        <v>66</v>
      </c>
      <c r="F49" s="19">
        <v>62</v>
      </c>
      <c r="G49" s="19">
        <v>67</v>
      </c>
      <c r="H49" s="19">
        <v>68</v>
      </c>
      <c r="I49" s="19">
        <v>82</v>
      </c>
      <c r="J49" s="19">
        <v>53</v>
      </c>
      <c r="K49" s="19">
        <v>66</v>
      </c>
    </row>
    <row r="50" spans="1:11" s="14" customFormat="1">
      <c r="A50" s="18" t="s">
        <v>210</v>
      </c>
      <c r="B50" s="19">
        <v>855</v>
      </c>
      <c r="C50" s="19">
        <v>74</v>
      </c>
      <c r="D50" s="20">
        <v>8.6499999999999994E-2</v>
      </c>
      <c r="E50" s="19">
        <v>29</v>
      </c>
      <c r="F50" s="19">
        <v>25</v>
      </c>
      <c r="G50" s="19">
        <v>44</v>
      </c>
      <c r="H50" s="19">
        <v>25</v>
      </c>
      <c r="I50" s="19">
        <v>43</v>
      </c>
      <c r="J50" s="19">
        <v>20</v>
      </c>
      <c r="K50" s="19">
        <v>25</v>
      </c>
    </row>
    <row r="51" spans="1:11" s="14" customFormat="1">
      <c r="A51" s="18" t="s">
        <v>482</v>
      </c>
      <c r="B51" s="19">
        <v>944</v>
      </c>
      <c r="C51" s="19">
        <v>106</v>
      </c>
      <c r="D51" s="20">
        <v>0.1123</v>
      </c>
      <c r="E51" s="19">
        <v>50</v>
      </c>
      <c r="F51" s="19">
        <v>38</v>
      </c>
      <c r="G51" s="19">
        <v>48</v>
      </c>
      <c r="H51" s="19">
        <v>29</v>
      </c>
      <c r="I51" s="19">
        <v>58</v>
      </c>
      <c r="J51" s="19">
        <v>29</v>
      </c>
      <c r="K51" s="19">
        <v>55</v>
      </c>
    </row>
    <row r="52" spans="1:11" s="14" customFormat="1">
      <c r="A52" s="18" t="s">
        <v>211</v>
      </c>
      <c r="B52" s="19">
        <v>1205</v>
      </c>
      <c r="C52" s="19">
        <v>110</v>
      </c>
      <c r="D52" s="20">
        <v>9.1300000000000006E-2</v>
      </c>
      <c r="E52" s="19">
        <v>68</v>
      </c>
      <c r="F52" s="19">
        <v>53</v>
      </c>
      <c r="G52" s="19">
        <v>58</v>
      </c>
      <c r="H52" s="19">
        <v>43</v>
      </c>
      <c r="I52" s="19">
        <v>62</v>
      </c>
      <c r="J52" s="19">
        <v>25</v>
      </c>
      <c r="K52" s="19">
        <v>41</v>
      </c>
    </row>
    <row r="53" spans="1:11" s="22" customFormat="1" ht="34.5" customHeight="1">
      <c r="A53" s="25" t="s">
        <v>214</v>
      </c>
      <c r="B53" s="23">
        <f>SUM(B19:B52)</f>
        <v>34643</v>
      </c>
      <c r="C53" s="23">
        <f>SUM(C19:C52)</f>
        <v>4451</v>
      </c>
      <c r="D53" s="24">
        <f>C53/B53</f>
        <v>0.12848194440435298</v>
      </c>
      <c r="E53" s="23">
        <f t="shared" ref="E53:K53" si="3">SUM(E19:E52)</f>
        <v>2270</v>
      </c>
      <c r="F53" s="23">
        <f t="shared" si="3"/>
        <v>1753</v>
      </c>
      <c r="G53" s="23">
        <f t="shared" si="3"/>
        <v>2249</v>
      </c>
      <c r="H53" s="23">
        <f t="shared" si="3"/>
        <v>1665</v>
      </c>
      <c r="I53" s="23">
        <f t="shared" si="3"/>
        <v>2632</v>
      </c>
      <c r="J53" s="23">
        <f t="shared" si="3"/>
        <v>1253</v>
      </c>
      <c r="K53" s="23">
        <f t="shared" si="3"/>
        <v>1836</v>
      </c>
    </row>
    <row r="54" spans="1:11" s="22" customFormat="1" ht="34.5" customHeight="1">
      <c r="A54" s="25" t="s">
        <v>16</v>
      </c>
      <c r="B54" s="23">
        <f>SUM(, B14, B16, B18, B53)</f>
        <v>45304</v>
      </c>
      <c r="C54" s="23">
        <f>SUM(, C14, C16, C18, C53)</f>
        <v>6014</v>
      </c>
      <c r="D54" s="24">
        <f>C54/B54</f>
        <v>0.13274766025075049</v>
      </c>
      <c r="E54" s="23">
        <f t="shared" ref="E54:K54" si="4">SUM(, E14, E16, E18, E53)</f>
        <v>3003</v>
      </c>
      <c r="F54" s="23">
        <f t="shared" si="4"/>
        <v>2318</v>
      </c>
      <c r="G54" s="23">
        <f t="shared" si="4"/>
        <v>2923</v>
      </c>
      <c r="H54" s="23">
        <f t="shared" si="4"/>
        <v>2184</v>
      </c>
      <c r="I54" s="23">
        <f t="shared" si="4"/>
        <v>3479</v>
      </c>
      <c r="J54" s="23">
        <f t="shared" si="4"/>
        <v>1677</v>
      </c>
      <c r="K54" s="23">
        <f t="shared" si="4"/>
        <v>2487</v>
      </c>
    </row>
    <row r="55" spans="1:11" s="22" customFormat="1">
      <c r="A55" s="23" t="s">
        <v>17</v>
      </c>
      <c r="B55" s="23">
        <f>SUM(, B54)</f>
        <v>45304</v>
      </c>
      <c r="C55" s="23">
        <f>SUM(, C54)</f>
        <v>6014</v>
      </c>
      <c r="D55" s="24">
        <f>C55/B55</f>
        <v>0.13274766025075049</v>
      </c>
      <c r="E55" s="23">
        <f t="shared" ref="E55:K55" si="5">SUM(, E54)</f>
        <v>3003</v>
      </c>
      <c r="F55" s="23">
        <f t="shared" si="5"/>
        <v>2318</v>
      </c>
      <c r="G55" s="23">
        <f t="shared" si="5"/>
        <v>2923</v>
      </c>
      <c r="H55" s="23">
        <f t="shared" si="5"/>
        <v>2184</v>
      </c>
      <c r="I55" s="23">
        <f t="shared" si="5"/>
        <v>3479</v>
      </c>
      <c r="J55" s="23">
        <f t="shared" si="5"/>
        <v>1677</v>
      </c>
      <c r="K55" s="23">
        <f t="shared" si="5"/>
        <v>2487</v>
      </c>
    </row>
    <row r="56" spans="1:11" s="22" customFormat="1" ht="23.25">
      <c r="A56" s="25" t="s">
        <v>1150</v>
      </c>
      <c r="B56" s="23">
        <v>2294</v>
      </c>
      <c r="C56" s="23">
        <v>165</v>
      </c>
      <c r="D56" s="24">
        <v>7.1900000000000006E-2</v>
      </c>
      <c r="E56" s="23">
        <v>84</v>
      </c>
      <c r="F56" s="23">
        <v>59</v>
      </c>
      <c r="G56" s="23">
        <v>88</v>
      </c>
      <c r="H56" s="23">
        <v>70</v>
      </c>
      <c r="I56" s="23">
        <v>92</v>
      </c>
      <c r="J56" s="23">
        <v>39</v>
      </c>
      <c r="K56" s="23">
        <v>79</v>
      </c>
    </row>
    <row r="57" spans="1:11" s="22" customFormat="1" ht="15.75">
      <c r="A57" s="39" t="s">
        <v>1148</v>
      </c>
      <c r="B57" s="39">
        <f>SUM(B55:B56)</f>
        <v>47598</v>
      </c>
      <c r="C57" s="39">
        <f>SUM(C55:C56)</f>
        <v>6179</v>
      </c>
      <c r="D57" s="40">
        <v>0.1298</v>
      </c>
      <c r="E57" s="39">
        <f t="shared" ref="E57:K57" si="6">SUM(E55:E56)</f>
        <v>3087</v>
      </c>
      <c r="F57" s="39">
        <f t="shared" si="6"/>
        <v>2377</v>
      </c>
      <c r="G57" s="39">
        <f t="shared" si="6"/>
        <v>3011</v>
      </c>
      <c r="H57" s="39">
        <f t="shared" si="6"/>
        <v>2254</v>
      </c>
      <c r="I57" s="39">
        <f t="shared" si="6"/>
        <v>3571</v>
      </c>
      <c r="J57" s="39">
        <f t="shared" si="6"/>
        <v>1716</v>
      </c>
      <c r="K57" s="39">
        <f t="shared" si="6"/>
        <v>2566</v>
      </c>
    </row>
  </sheetData>
  <mergeCells count="6">
    <mergeCell ref="E5:W5"/>
    <mergeCell ref="E4:W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14" max="16383" man="1"/>
    <brk id="16" max="16383" man="1"/>
    <brk id="18" max="16383" man="1"/>
    <brk id="53" max="16383" man="1"/>
    <brk id="54" max="16383" man="1"/>
    <brk id="55" max="16383" man="1"/>
  </rowBreaks>
  <colBreaks count="7" manualBreakCount="7">
    <brk id="5" max="1048575" man="1"/>
    <brk id="6" max="1048575" man="1"/>
    <brk id="7" max="1048575" man="1"/>
    <brk id="8" max="1048575" man="1"/>
    <brk id="9" max="1048575" man="1"/>
    <brk id="10" max="1048575" man="1"/>
    <brk id="11" max="1048575" man="1"/>
  </colBreaks>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965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2">
    <tabColor rgb="FFFF0000"/>
  </sheetPr>
  <dimension ref="A1:X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4" width="5.7109375" customWidth="1"/>
  </cols>
  <sheetData>
    <row r="1" spans="1:24">
      <c r="A1" s="47" t="s">
        <v>3</v>
      </c>
      <c r="B1" s="47"/>
      <c r="C1" s="47"/>
      <c r="D1" s="47"/>
    </row>
    <row r="2" spans="1:24">
      <c r="A2" s="47" t="s">
        <v>6</v>
      </c>
      <c r="B2" s="47"/>
      <c r="C2" s="47"/>
      <c r="D2" s="47"/>
    </row>
    <row r="3" spans="1:24">
      <c r="A3" s="48" t="s">
        <v>1</v>
      </c>
      <c r="B3" s="48"/>
      <c r="C3" s="48"/>
      <c r="D3" s="48"/>
    </row>
    <row r="4" spans="1:24">
      <c r="A4" s="48" t="s">
        <v>2</v>
      </c>
      <c r="B4" s="48"/>
      <c r="C4" s="48"/>
      <c r="D4" s="48"/>
      <c r="E4" s="47" t="s">
        <v>973</v>
      </c>
      <c r="F4" s="47"/>
      <c r="G4" s="47"/>
      <c r="H4" s="47"/>
      <c r="I4" s="47"/>
      <c r="J4" s="47"/>
      <c r="K4" s="47"/>
      <c r="L4" s="47"/>
      <c r="M4" s="47"/>
      <c r="N4" s="47"/>
      <c r="O4" s="47"/>
      <c r="P4" s="47"/>
      <c r="Q4" s="47"/>
      <c r="R4" s="47"/>
      <c r="S4" s="47"/>
      <c r="T4" s="47"/>
      <c r="U4" s="47"/>
      <c r="V4" s="47"/>
      <c r="W4" s="47"/>
      <c r="X4" s="47"/>
    </row>
    <row r="5" spans="1:24" ht="25.5" customHeight="1">
      <c r="E5" s="49" t="s">
        <v>973</v>
      </c>
      <c r="F5" s="49"/>
      <c r="G5" s="49"/>
      <c r="H5" s="49"/>
      <c r="I5" s="49"/>
      <c r="J5" s="49"/>
      <c r="K5" s="49"/>
      <c r="L5" s="49"/>
      <c r="M5" s="49"/>
      <c r="N5" s="49"/>
      <c r="O5" s="49"/>
      <c r="P5" s="49"/>
      <c r="Q5" s="49"/>
      <c r="R5" s="49"/>
      <c r="S5" s="49"/>
      <c r="T5" s="49"/>
      <c r="U5" s="49"/>
      <c r="V5" s="49"/>
      <c r="W5" s="49"/>
      <c r="X5" s="49"/>
    </row>
    <row r="6" spans="1:24" s="12" customFormat="1" ht="150" customHeight="1">
      <c r="B6" s="13" t="s">
        <v>7</v>
      </c>
      <c r="C6" s="13" t="s">
        <v>8</v>
      </c>
      <c r="D6" s="13" t="s">
        <v>9</v>
      </c>
      <c r="E6" s="21" t="s">
        <v>974</v>
      </c>
      <c r="F6" s="21" t="s">
        <v>975</v>
      </c>
      <c r="G6" s="21" t="s">
        <v>976</v>
      </c>
      <c r="H6" s="21" t="s">
        <v>977</v>
      </c>
      <c r="I6" s="21" t="s">
        <v>978</v>
      </c>
      <c r="J6" s="21" t="s">
        <v>979</v>
      </c>
      <c r="K6" s="21" t="s">
        <v>980</v>
      </c>
      <c r="L6" s="21" t="s">
        <v>981</v>
      </c>
    </row>
    <row r="7" spans="1:24">
      <c r="A7" s="15" t="s">
        <v>10</v>
      </c>
      <c r="B7" s="16">
        <v>0</v>
      </c>
      <c r="C7" s="16">
        <v>0</v>
      </c>
      <c r="D7" s="17">
        <v>0</v>
      </c>
      <c r="E7" s="16">
        <v>0</v>
      </c>
      <c r="F7" s="16">
        <v>0</v>
      </c>
      <c r="G7" s="16">
        <v>0</v>
      </c>
      <c r="H7" s="16">
        <v>0</v>
      </c>
      <c r="I7" s="16">
        <v>0</v>
      </c>
      <c r="J7" s="16">
        <v>0</v>
      </c>
      <c r="K7" s="16">
        <v>0</v>
      </c>
      <c r="L7" s="16">
        <v>0</v>
      </c>
    </row>
    <row r="8" spans="1:24" s="22" customFormat="1" ht="34.5" customHeight="1">
      <c r="A8" s="25" t="s">
        <v>14</v>
      </c>
      <c r="B8" s="23">
        <f>SUM(B7:B7)</f>
        <v>0</v>
      </c>
      <c r="C8" s="23">
        <f>SUM(C7:C7)</f>
        <v>0</v>
      </c>
      <c r="D8" s="24">
        <v>0</v>
      </c>
      <c r="E8" s="23">
        <f t="shared" ref="E8:L8" si="0">SUM(E7:E7)</f>
        <v>0</v>
      </c>
      <c r="F8" s="23">
        <f t="shared" si="0"/>
        <v>0</v>
      </c>
      <c r="G8" s="23">
        <f t="shared" si="0"/>
        <v>0</v>
      </c>
      <c r="H8" s="23">
        <f t="shared" si="0"/>
        <v>0</v>
      </c>
      <c r="I8" s="23">
        <f t="shared" si="0"/>
        <v>0</v>
      </c>
      <c r="J8" s="23">
        <f t="shared" si="0"/>
        <v>0</v>
      </c>
      <c r="K8" s="23">
        <f t="shared" si="0"/>
        <v>0</v>
      </c>
      <c r="L8" s="23">
        <f t="shared" si="0"/>
        <v>0</v>
      </c>
    </row>
    <row r="9" spans="1:24" s="22" customFormat="1" ht="34.5" customHeight="1">
      <c r="A9" s="25" t="s">
        <v>16</v>
      </c>
      <c r="B9" s="23">
        <f>SUM(, B8)</f>
        <v>0</v>
      </c>
      <c r="C9" s="23">
        <f>SUM(, C8)</f>
        <v>0</v>
      </c>
      <c r="D9" s="24">
        <v>0</v>
      </c>
      <c r="E9" s="23">
        <f t="shared" ref="E9:L10" si="1">SUM(, E8)</f>
        <v>0</v>
      </c>
      <c r="F9" s="23">
        <f t="shared" si="1"/>
        <v>0</v>
      </c>
      <c r="G9" s="23">
        <f t="shared" si="1"/>
        <v>0</v>
      </c>
      <c r="H9" s="23">
        <f t="shared" si="1"/>
        <v>0</v>
      </c>
      <c r="I9" s="23">
        <f t="shared" si="1"/>
        <v>0</v>
      </c>
      <c r="J9" s="23">
        <f t="shared" si="1"/>
        <v>0</v>
      </c>
      <c r="K9" s="23">
        <f t="shared" si="1"/>
        <v>0</v>
      </c>
      <c r="L9" s="23">
        <f t="shared" si="1"/>
        <v>0</v>
      </c>
    </row>
    <row r="10" spans="1:24" s="14" customFormat="1">
      <c r="A10" s="18" t="s">
        <v>17</v>
      </c>
      <c r="B10" s="18">
        <f>SUM(, B9)</f>
        <v>0</v>
      </c>
      <c r="C10" s="18">
        <f>SUM(, C9)</f>
        <v>0</v>
      </c>
      <c r="D10" s="26">
        <v>0</v>
      </c>
      <c r="E10" s="18">
        <f t="shared" si="1"/>
        <v>0</v>
      </c>
      <c r="F10" s="18">
        <f t="shared" si="1"/>
        <v>0</v>
      </c>
      <c r="G10" s="18">
        <f t="shared" si="1"/>
        <v>0</v>
      </c>
      <c r="H10" s="18">
        <f t="shared" si="1"/>
        <v>0</v>
      </c>
      <c r="I10" s="18">
        <f t="shared" si="1"/>
        <v>0</v>
      </c>
      <c r="J10" s="18">
        <f t="shared" si="1"/>
        <v>0</v>
      </c>
      <c r="K10" s="18">
        <f t="shared" si="1"/>
        <v>0</v>
      </c>
      <c r="L10" s="18">
        <f t="shared" si="1"/>
        <v>0</v>
      </c>
    </row>
  </sheetData>
  <mergeCells count="6">
    <mergeCell ref="E5:X5"/>
    <mergeCell ref="E4:X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8" manualBreakCount="8">
    <brk id="5" max="1048575" man="1"/>
    <brk id="6" max="1048575" man="1"/>
    <brk id="7" max="1048575" man="1"/>
    <brk id="8" max="1048575" man="1"/>
    <brk id="9" max="1048575" man="1"/>
    <brk id="10" max="1048575" man="1"/>
    <brk id="11" max="1048575" man="1"/>
    <brk id="12" max="1048575" man="1"/>
  </colBreaks>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973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4">
    <tabColor rgb="FFFFFF00"/>
  </sheetPr>
  <dimension ref="A1:U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982</v>
      </c>
      <c r="F4" s="47"/>
      <c r="G4" s="47"/>
      <c r="H4" s="47"/>
      <c r="I4" s="47"/>
      <c r="J4" s="47"/>
      <c r="K4" s="47"/>
      <c r="L4" s="47"/>
      <c r="M4" s="47"/>
      <c r="N4" s="47"/>
      <c r="O4" s="47"/>
      <c r="P4" s="47"/>
      <c r="Q4" s="47"/>
      <c r="R4" s="47"/>
      <c r="S4" s="47"/>
      <c r="T4" s="47"/>
      <c r="U4" s="47"/>
    </row>
    <row r="5" spans="1:21" ht="25.5" customHeight="1">
      <c r="E5" s="49" t="s">
        <v>982</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983</v>
      </c>
      <c r="F6" s="21" t="s">
        <v>984</v>
      </c>
      <c r="G6" s="21" t="s">
        <v>985</v>
      </c>
      <c r="H6" s="21" t="s">
        <v>986</v>
      </c>
      <c r="I6" s="21" t="s">
        <v>987</v>
      </c>
    </row>
    <row r="7" spans="1:21">
      <c r="A7" s="15" t="s">
        <v>275</v>
      </c>
      <c r="B7" s="16">
        <v>54</v>
      </c>
      <c r="C7" s="16">
        <v>4</v>
      </c>
      <c r="D7" s="17">
        <v>7.4099999999999999E-2</v>
      </c>
      <c r="E7" s="16">
        <v>1</v>
      </c>
      <c r="F7" s="16">
        <v>2</v>
      </c>
      <c r="G7" s="16">
        <v>3</v>
      </c>
      <c r="H7" s="16">
        <v>3</v>
      </c>
      <c r="I7" s="16">
        <v>1</v>
      </c>
    </row>
    <row r="8" spans="1:21" s="22" customFormat="1" ht="34.5" customHeight="1">
      <c r="A8" s="25" t="s">
        <v>278</v>
      </c>
      <c r="B8" s="23">
        <f>SUM(B7:B7)</f>
        <v>54</v>
      </c>
      <c r="C8" s="23">
        <f>SUM(C7:C7)</f>
        <v>4</v>
      </c>
      <c r="D8" s="24">
        <f>C8/B8</f>
        <v>7.407407407407407E-2</v>
      </c>
      <c r="E8" s="23">
        <f>SUM(E7:E7)</f>
        <v>1</v>
      </c>
      <c r="F8" s="23">
        <f>SUM(F7:F7)</f>
        <v>2</v>
      </c>
      <c r="G8" s="23">
        <f>SUM(G7:G7)</f>
        <v>3</v>
      </c>
      <c r="H8" s="23">
        <f>SUM(H7:H7)</f>
        <v>3</v>
      </c>
      <c r="I8" s="23">
        <f>SUM(I7:I7)</f>
        <v>1</v>
      </c>
    </row>
    <row r="9" spans="1:21" s="14" customFormat="1">
      <c r="A9" s="18" t="s">
        <v>505</v>
      </c>
      <c r="B9" s="19">
        <v>45</v>
      </c>
      <c r="C9" s="19">
        <v>8</v>
      </c>
      <c r="D9" s="20">
        <v>0.17780000000000001</v>
      </c>
      <c r="E9" s="19">
        <v>2</v>
      </c>
      <c r="F9" s="19">
        <v>3</v>
      </c>
      <c r="G9" s="19">
        <v>3</v>
      </c>
      <c r="H9" s="19">
        <v>3</v>
      </c>
      <c r="I9" s="19">
        <v>2</v>
      </c>
    </row>
    <row r="10" spans="1:21" s="22" customFormat="1" ht="34.5" customHeight="1">
      <c r="A10" s="25" t="s">
        <v>412</v>
      </c>
      <c r="B10" s="23">
        <f>SUM(B9:B9)</f>
        <v>45</v>
      </c>
      <c r="C10" s="23">
        <f>SUM(C9:C9)</f>
        <v>8</v>
      </c>
      <c r="D10" s="24">
        <f>C10/B10</f>
        <v>0.17777777777777778</v>
      </c>
      <c r="E10" s="23">
        <f>SUM(E9:E9)</f>
        <v>2</v>
      </c>
      <c r="F10" s="23">
        <f>SUM(F9:F9)</f>
        <v>3</v>
      </c>
      <c r="G10" s="23">
        <f>SUM(G9:G9)</f>
        <v>3</v>
      </c>
      <c r="H10" s="23">
        <f>SUM(H9:H9)</f>
        <v>3</v>
      </c>
      <c r="I10" s="23">
        <f>SUM(I9:I9)</f>
        <v>2</v>
      </c>
    </row>
    <row r="11" spans="1:21" s="22" customFormat="1" ht="34.5" customHeight="1">
      <c r="A11" s="25" t="s">
        <v>16</v>
      </c>
      <c r="B11" s="23">
        <f>SUM(, B8, B10)</f>
        <v>99</v>
      </c>
      <c r="C11" s="23">
        <f>SUM(, C8, C10)</f>
        <v>12</v>
      </c>
      <c r="D11" s="24">
        <f>C11/B11</f>
        <v>0.12121212121212122</v>
      </c>
      <c r="E11" s="23">
        <f>SUM(, E8, E10)</f>
        <v>3</v>
      </c>
      <c r="F11" s="23">
        <f>SUM(, F8, F10)</f>
        <v>5</v>
      </c>
      <c r="G11" s="23">
        <f>SUM(, G8, G10)</f>
        <v>6</v>
      </c>
      <c r="H11" s="23">
        <f>SUM(, H8, H10)</f>
        <v>6</v>
      </c>
      <c r="I11" s="23">
        <f>SUM(, I8, I10)</f>
        <v>3</v>
      </c>
    </row>
    <row r="12" spans="1:21" s="14" customFormat="1">
      <c r="A12" s="18" t="s">
        <v>17</v>
      </c>
      <c r="B12" s="18">
        <f>SUM(, B11)</f>
        <v>99</v>
      </c>
      <c r="C12" s="18">
        <f>SUM(, C11)</f>
        <v>12</v>
      </c>
      <c r="D12" s="26">
        <f>C12/B12</f>
        <v>0.12121212121212122</v>
      </c>
      <c r="E12" s="18">
        <f>SUM(, E11)</f>
        <v>3</v>
      </c>
      <c r="F12" s="18">
        <f>SUM(, F11)</f>
        <v>5</v>
      </c>
      <c r="G12" s="18">
        <f>SUM(, G11)</f>
        <v>6</v>
      </c>
      <c r="H12" s="18">
        <f>SUM(, H11)</f>
        <v>6</v>
      </c>
      <c r="I12" s="18">
        <f>SUM(, I11)</f>
        <v>3</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8" max="16383" man="1"/>
    <brk id="10" max="16383" man="1"/>
    <brk id="11" max="16383" man="1"/>
    <brk id="12" max="16383" man="1"/>
  </rowBreaks>
  <colBreaks count="5" manualBreakCount="5">
    <brk id="5" max="1048575" man="1"/>
    <brk id="6" max="1048575" man="1"/>
    <brk id="7" max="1048575" man="1"/>
    <brk id="8" max="1048575" man="1"/>
    <brk id="9" max="1048575" man="1"/>
  </colBreaks>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982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6">
    <tabColor rgb="FF0000FF"/>
  </sheetPr>
  <dimension ref="A1:S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988</v>
      </c>
      <c r="F4" s="47"/>
      <c r="G4" s="47"/>
      <c r="H4" s="47"/>
      <c r="I4" s="47"/>
      <c r="J4" s="47"/>
      <c r="K4" s="47"/>
      <c r="L4" s="47"/>
      <c r="M4" s="47"/>
      <c r="N4" s="47"/>
      <c r="O4" s="47"/>
      <c r="P4" s="47"/>
      <c r="Q4" s="47"/>
      <c r="R4" s="47"/>
      <c r="S4" s="47"/>
    </row>
    <row r="5" spans="1:19" ht="25.5" customHeight="1">
      <c r="E5" s="49" t="s">
        <v>988</v>
      </c>
      <c r="F5" s="49"/>
      <c r="G5" s="49"/>
      <c r="H5" s="49"/>
      <c r="I5" s="49"/>
      <c r="J5" s="49"/>
      <c r="K5" s="49"/>
      <c r="L5" s="49"/>
      <c r="M5" s="49"/>
      <c r="N5" s="49"/>
      <c r="O5" s="49"/>
      <c r="P5" s="49"/>
      <c r="Q5" s="49"/>
      <c r="R5" s="49"/>
      <c r="S5" s="49"/>
    </row>
    <row r="6" spans="1:19" s="12" customFormat="1" ht="150" customHeight="1">
      <c r="B6" s="13" t="s">
        <v>7</v>
      </c>
      <c r="C6" s="13" t="s">
        <v>8</v>
      </c>
      <c r="D6" s="13" t="s">
        <v>9</v>
      </c>
      <c r="E6" s="21" t="s">
        <v>989</v>
      </c>
      <c r="F6" s="21" t="s">
        <v>990</v>
      </c>
      <c r="G6" s="21" t="s">
        <v>991</v>
      </c>
    </row>
    <row r="7" spans="1:19">
      <c r="A7" s="15" t="s">
        <v>269</v>
      </c>
      <c r="B7" s="16">
        <v>639</v>
      </c>
      <c r="C7" s="16">
        <v>144</v>
      </c>
      <c r="D7" s="17">
        <v>0.22539999999999999</v>
      </c>
      <c r="E7" s="16">
        <v>101</v>
      </c>
      <c r="F7" s="16">
        <v>84</v>
      </c>
      <c r="G7" s="16">
        <v>69</v>
      </c>
    </row>
    <row r="8" spans="1:19" s="14" customFormat="1">
      <c r="A8" s="18" t="s">
        <v>270</v>
      </c>
      <c r="B8" s="19">
        <v>751</v>
      </c>
      <c r="C8" s="19">
        <v>222</v>
      </c>
      <c r="D8" s="20">
        <v>0.29559999999999997</v>
      </c>
      <c r="E8" s="19">
        <v>150</v>
      </c>
      <c r="F8" s="19">
        <v>113</v>
      </c>
      <c r="G8" s="19">
        <v>102</v>
      </c>
    </row>
    <row r="9" spans="1:19" s="22" customFormat="1" ht="34.5" customHeight="1">
      <c r="A9" s="25" t="s">
        <v>274</v>
      </c>
      <c r="B9" s="23">
        <f>SUM(B7:B8)</f>
        <v>1390</v>
      </c>
      <c r="C9" s="23">
        <f>SUM(C7:C8)</f>
        <v>366</v>
      </c>
      <c r="D9" s="24">
        <f>C9/B9</f>
        <v>0.2633093525179856</v>
      </c>
      <c r="E9" s="23">
        <f>SUM(E7:E8)</f>
        <v>251</v>
      </c>
      <c r="F9" s="23">
        <f>SUM(F7:F8)</f>
        <v>197</v>
      </c>
      <c r="G9" s="23">
        <f>SUM(G7:G8)</f>
        <v>171</v>
      </c>
    </row>
    <row r="10" spans="1:19" s="22" customFormat="1" ht="34.5" customHeight="1">
      <c r="A10" s="25" t="s">
        <v>16</v>
      </c>
      <c r="B10" s="23">
        <f>SUM(, B9)</f>
        <v>1390</v>
      </c>
      <c r="C10" s="23">
        <f>SUM(, C9)</f>
        <v>366</v>
      </c>
      <c r="D10" s="24">
        <f>C10/B10</f>
        <v>0.2633093525179856</v>
      </c>
      <c r="E10" s="23">
        <f t="shared" ref="E10:G11" si="0">SUM(, E9)</f>
        <v>251</v>
      </c>
      <c r="F10" s="23">
        <f t="shared" si="0"/>
        <v>197</v>
      </c>
      <c r="G10" s="23">
        <f t="shared" si="0"/>
        <v>171</v>
      </c>
    </row>
    <row r="11" spans="1:19" s="14" customFormat="1">
      <c r="A11" s="18" t="s">
        <v>17</v>
      </c>
      <c r="B11" s="18">
        <f>SUM(, B10)</f>
        <v>1390</v>
      </c>
      <c r="C11" s="18">
        <f>SUM(, C10)</f>
        <v>366</v>
      </c>
      <c r="D11" s="26">
        <f>C11/B11</f>
        <v>0.2633093525179856</v>
      </c>
      <c r="E11" s="18">
        <f t="shared" si="0"/>
        <v>251</v>
      </c>
      <c r="F11" s="18">
        <f t="shared" si="0"/>
        <v>197</v>
      </c>
      <c r="G11" s="18">
        <f t="shared" si="0"/>
        <v>171</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3" manualBreakCount="3">
    <brk id="5" max="1048575" man="1"/>
    <brk id="6" max="1048575" man="1"/>
    <brk id="7"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215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988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8">
    <tabColor rgb="FFFF0000"/>
  </sheetPr>
  <dimension ref="A1:U170"/>
  <sheetViews>
    <sheetView workbookViewId="0">
      <pane xSplit="4" ySplit="6" topLeftCell="E157" activePane="bottomRight" state="frozen"/>
      <selection pane="topRight" activeCell="G1" sqref="G1"/>
      <selection pane="bottomLeft" activeCell="A7" sqref="A7"/>
      <selection pane="bottomRight" activeCell="S174" sqref="S174"/>
    </sheetView>
  </sheetViews>
  <sheetFormatPr defaultRowHeight="15"/>
  <cols>
    <col min="1" max="1" width="13.7109375" customWidth="1"/>
    <col min="2" max="2" width="8.5703125" customWidth="1"/>
    <col min="3" max="3" width="6.7109375" customWidth="1"/>
    <col min="4" max="4" width="8.140625" customWidth="1"/>
    <col min="5" max="5" width="7.140625" customWidth="1"/>
    <col min="6" max="6" width="7.7109375" customWidth="1"/>
    <col min="7" max="7" width="8" customWidth="1"/>
    <col min="8" max="8" width="5.7109375" customWidth="1"/>
    <col min="9" max="9" width="7.140625" customWidth="1"/>
    <col min="10"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992</v>
      </c>
      <c r="F4" s="47"/>
      <c r="G4" s="47"/>
      <c r="H4" s="47"/>
      <c r="I4" s="47"/>
      <c r="J4" s="47"/>
      <c r="K4" s="47"/>
      <c r="L4" s="47"/>
      <c r="M4" s="47"/>
      <c r="N4" s="47"/>
      <c r="O4" s="47"/>
      <c r="P4" s="47"/>
      <c r="Q4" s="47"/>
      <c r="R4" s="47"/>
      <c r="S4" s="47"/>
      <c r="T4" s="47"/>
      <c r="U4" s="47"/>
    </row>
    <row r="5" spans="1:21" ht="25.5" customHeight="1">
      <c r="E5" s="49" t="s">
        <v>992</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993</v>
      </c>
      <c r="F6" s="21" t="s">
        <v>994</v>
      </c>
      <c r="G6" s="21" t="s">
        <v>995</v>
      </c>
      <c r="H6" s="21" t="s">
        <v>996</v>
      </c>
      <c r="I6" s="21" t="s">
        <v>997</v>
      </c>
    </row>
    <row r="7" spans="1:21">
      <c r="A7" s="15" t="s">
        <v>275</v>
      </c>
      <c r="B7" s="16">
        <v>1316</v>
      </c>
      <c r="C7" s="16">
        <v>340</v>
      </c>
      <c r="D7" s="17">
        <v>0.25840000000000002</v>
      </c>
      <c r="E7" s="16">
        <v>161</v>
      </c>
      <c r="F7" s="16">
        <v>126</v>
      </c>
      <c r="G7" s="16">
        <v>118</v>
      </c>
      <c r="H7" s="16">
        <v>86</v>
      </c>
      <c r="I7" s="16">
        <v>93</v>
      </c>
    </row>
    <row r="8" spans="1:21" s="22" customFormat="1" ht="34.5" customHeight="1">
      <c r="A8" s="25" t="s">
        <v>278</v>
      </c>
      <c r="B8" s="23">
        <f>SUM(B7:B7)</f>
        <v>1316</v>
      </c>
      <c r="C8" s="23">
        <f>SUM(C7:C7)</f>
        <v>340</v>
      </c>
      <c r="D8" s="24">
        <f>C8/B8</f>
        <v>0.25835866261398177</v>
      </c>
      <c r="E8" s="23">
        <f>SUM(E7:E7)</f>
        <v>161</v>
      </c>
      <c r="F8" s="23">
        <f>SUM(F7:F7)</f>
        <v>126</v>
      </c>
      <c r="G8" s="23">
        <f>SUM(G7:G7)</f>
        <v>118</v>
      </c>
      <c r="H8" s="23">
        <f>SUM(H7:H7)</f>
        <v>86</v>
      </c>
      <c r="I8" s="23">
        <f>SUM(I7:I7)</f>
        <v>93</v>
      </c>
    </row>
    <row r="9" spans="1:21" s="14" customFormat="1">
      <c r="A9" s="18" t="s">
        <v>73</v>
      </c>
      <c r="B9" s="19">
        <v>1256</v>
      </c>
      <c r="C9" s="19">
        <v>245</v>
      </c>
      <c r="D9" s="20">
        <v>0.1951</v>
      </c>
      <c r="E9" s="19">
        <v>109</v>
      </c>
      <c r="F9" s="19">
        <v>94</v>
      </c>
      <c r="G9" s="19">
        <v>100</v>
      </c>
      <c r="H9" s="19">
        <v>74</v>
      </c>
      <c r="I9" s="19">
        <v>72</v>
      </c>
    </row>
    <row r="10" spans="1:21" s="14" customFormat="1">
      <c r="A10" s="18" t="s">
        <v>284</v>
      </c>
      <c r="B10" s="19">
        <v>1097</v>
      </c>
      <c r="C10" s="19">
        <v>148</v>
      </c>
      <c r="D10" s="20">
        <v>0.13489999999999999</v>
      </c>
      <c r="E10" s="19">
        <v>59</v>
      </c>
      <c r="F10" s="19">
        <v>57</v>
      </c>
      <c r="G10" s="19">
        <v>57</v>
      </c>
      <c r="H10" s="19">
        <v>38</v>
      </c>
      <c r="I10" s="19">
        <v>45</v>
      </c>
    </row>
    <row r="11" spans="1:21" s="14" customFormat="1">
      <c r="A11" s="18" t="s">
        <v>285</v>
      </c>
      <c r="B11" s="19">
        <v>955</v>
      </c>
      <c r="C11" s="19">
        <v>268</v>
      </c>
      <c r="D11" s="20">
        <v>0.28060000000000002</v>
      </c>
      <c r="E11" s="19">
        <v>122</v>
      </c>
      <c r="F11" s="19">
        <v>97</v>
      </c>
      <c r="G11" s="19">
        <v>112</v>
      </c>
      <c r="H11" s="19">
        <v>76</v>
      </c>
      <c r="I11" s="19">
        <v>83</v>
      </c>
    </row>
    <row r="12" spans="1:21" s="14" customFormat="1">
      <c r="A12" s="18" t="s">
        <v>286</v>
      </c>
      <c r="B12" s="19">
        <v>1123</v>
      </c>
      <c r="C12" s="19">
        <v>167</v>
      </c>
      <c r="D12" s="20">
        <v>0.1487</v>
      </c>
      <c r="E12" s="19">
        <v>88</v>
      </c>
      <c r="F12" s="19">
        <v>59</v>
      </c>
      <c r="G12" s="19">
        <v>60</v>
      </c>
      <c r="H12" s="19">
        <v>56</v>
      </c>
      <c r="I12" s="19">
        <v>58</v>
      </c>
    </row>
    <row r="13" spans="1:21" s="14" customFormat="1">
      <c r="A13" s="18" t="s">
        <v>287</v>
      </c>
      <c r="B13" s="19">
        <v>914</v>
      </c>
      <c r="C13" s="19">
        <v>113</v>
      </c>
      <c r="D13" s="20">
        <v>0.1236</v>
      </c>
      <c r="E13" s="19">
        <v>52</v>
      </c>
      <c r="F13" s="19">
        <v>46</v>
      </c>
      <c r="G13" s="19">
        <v>47</v>
      </c>
      <c r="H13" s="19">
        <v>28</v>
      </c>
      <c r="I13" s="19">
        <v>35</v>
      </c>
    </row>
    <row r="14" spans="1:21" s="14" customFormat="1">
      <c r="A14" s="18" t="s">
        <v>288</v>
      </c>
      <c r="B14" s="19">
        <v>2570</v>
      </c>
      <c r="C14" s="19">
        <v>377</v>
      </c>
      <c r="D14" s="20">
        <v>0.1467</v>
      </c>
      <c r="E14" s="19">
        <v>145</v>
      </c>
      <c r="F14" s="19">
        <v>129</v>
      </c>
      <c r="G14" s="19">
        <v>132</v>
      </c>
      <c r="H14" s="19">
        <v>86</v>
      </c>
      <c r="I14" s="19">
        <v>106</v>
      </c>
    </row>
    <row r="15" spans="1:21" s="14" customFormat="1">
      <c r="A15" s="18" t="s">
        <v>289</v>
      </c>
      <c r="B15" s="19">
        <v>1014</v>
      </c>
      <c r="C15" s="19">
        <v>129</v>
      </c>
      <c r="D15" s="20">
        <v>0.12720000000000001</v>
      </c>
      <c r="E15" s="19">
        <v>63</v>
      </c>
      <c r="F15" s="19">
        <v>49</v>
      </c>
      <c r="G15" s="19">
        <v>61</v>
      </c>
      <c r="H15" s="19">
        <v>39</v>
      </c>
      <c r="I15" s="19">
        <v>47</v>
      </c>
    </row>
    <row r="16" spans="1:21" s="14" customFormat="1">
      <c r="A16" s="18" t="s">
        <v>290</v>
      </c>
      <c r="B16" s="19">
        <v>995</v>
      </c>
      <c r="C16" s="19">
        <v>133</v>
      </c>
      <c r="D16" s="20">
        <v>0.13370000000000001</v>
      </c>
      <c r="E16" s="19">
        <v>47</v>
      </c>
      <c r="F16" s="19">
        <v>44</v>
      </c>
      <c r="G16" s="19">
        <v>39</v>
      </c>
      <c r="H16" s="19">
        <v>33</v>
      </c>
      <c r="I16" s="19">
        <v>31</v>
      </c>
    </row>
    <row r="17" spans="1:9" s="14" customFormat="1">
      <c r="A17" s="18" t="s">
        <v>291</v>
      </c>
      <c r="B17" s="19">
        <v>1269</v>
      </c>
      <c r="C17" s="19">
        <v>203</v>
      </c>
      <c r="D17" s="20">
        <v>0.16</v>
      </c>
      <c r="E17" s="19">
        <v>93</v>
      </c>
      <c r="F17" s="19">
        <v>80</v>
      </c>
      <c r="G17" s="19">
        <v>76</v>
      </c>
      <c r="H17" s="19">
        <v>63</v>
      </c>
      <c r="I17" s="19">
        <v>48</v>
      </c>
    </row>
    <row r="18" spans="1:9" s="22" customFormat="1" ht="34.5" customHeight="1">
      <c r="A18" s="25" t="s">
        <v>143</v>
      </c>
      <c r="B18" s="23">
        <f>SUM(B9:B17)</f>
        <v>11193</v>
      </c>
      <c r="C18" s="23">
        <f>SUM(C9:C17)</f>
        <v>1783</v>
      </c>
      <c r="D18" s="24">
        <f>C18/B18</f>
        <v>0.15929598856428126</v>
      </c>
      <c r="E18" s="23">
        <f>SUM(E9:E17)</f>
        <v>778</v>
      </c>
      <c r="F18" s="23">
        <f>SUM(F9:F17)</f>
        <v>655</v>
      </c>
      <c r="G18" s="23">
        <f>SUM(G9:G17)</f>
        <v>684</v>
      </c>
      <c r="H18" s="23">
        <f>SUM(H9:H17)</f>
        <v>493</v>
      </c>
      <c r="I18" s="23">
        <f>SUM(I9:I17)</f>
        <v>525</v>
      </c>
    </row>
    <row r="19" spans="1:9" s="14" customFormat="1">
      <c r="A19" s="18" t="s">
        <v>519</v>
      </c>
      <c r="B19" s="19">
        <v>1045</v>
      </c>
      <c r="C19" s="19">
        <v>185</v>
      </c>
      <c r="D19" s="20">
        <v>0.17699999999999999</v>
      </c>
      <c r="E19" s="19">
        <v>122</v>
      </c>
      <c r="F19" s="19">
        <v>93</v>
      </c>
      <c r="G19" s="19">
        <v>71</v>
      </c>
      <c r="H19" s="19">
        <v>44</v>
      </c>
      <c r="I19" s="19">
        <v>57</v>
      </c>
    </row>
    <row r="20" spans="1:9" s="14" customFormat="1">
      <c r="A20" s="18" t="s">
        <v>325</v>
      </c>
      <c r="B20" s="19">
        <v>669</v>
      </c>
      <c r="C20" s="19">
        <v>142</v>
      </c>
      <c r="D20" s="20">
        <v>0.21229999999999999</v>
      </c>
      <c r="E20" s="19">
        <v>67</v>
      </c>
      <c r="F20" s="19">
        <v>58</v>
      </c>
      <c r="G20" s="19">
        <v>49</v>
      </c>
      <c r="H20" s="19">
        <v>37</v>
      </c>
      <c r="I20" s="19">
        <v>40</v>
      </c>
    </row>
    <row r="21" spans="1:9" s="14" customFormat="1">
      <c r="A21" s="18" t="s">
        <v>299</v>
      </c>
      <c r="B21" s="19">
        <v>856</v>
      </c>
      <c r="C21" s="19">
        <v>175</v>
      </c>
      <c r="D21" s="20">
        <v>0.2044</v>
      </c>
      <c r="E21" s="19">
        <v>104</v>
      </c>
      <c r="F21" s="19">
        <v>79</v>
      </c>
      <c r="G21" s="19">
        <v>68</v>
      </c>
      <c r="H21" s="19">
        <v>50</v>
      </c>
      <c r="I21" s="19">
        <v>57</v>
      </c>
    </row>
    <row r="22" spans="1:9" s="14" customFormat="1">
      <c r="A22" s="18" t="s">
        <v>520</v>
      </c>
      <c r="B22" s="19">
        <v>932</v>
      </c>
      <c r="C22" s="19">
        <v>104</v>
      </c>
      <c r="D22" s="20">
        <v>0.1116</v>
      </c>
      <c r="E22" s="19">
        <v>55</v>
      </c>
      <c r="F22" s="19">
        <v>35</v>
      </c>
      <c r="G22" s="19">
        <v>34</v>
      </c>
      <c r="H22" s="19">
        <v>27</v>
      </c>
      <c r="I22" s="19">
        <v>34</v>
      </c>
    </row>
    <row r="23" spans="1:9" s="14" customFormat="1">
      <c r="A23" s="18" t="s">
        <v>300</v>
      </c>
      <c r="B23" s="19">
        <v>427</v>
      </c>
      <c r="C23" s="19">
        <v>30</v>
      </c>
      <c r="D23" s="20">
        <v>7.0300000000000001E-2</v>
      </c>
      <c r="E23" s="19">
        <v>19</v>
      </c>
      <c r="F23" s="19">
        <v>11</v>
      </c>
      <c r="G23" s="19">
        <v>12</v>
      </c>
      <c r="H23" s="19">
        <v>7</v>
      </c>
      <c r="I23" s="19">
        <v>10</v>
      </c>
    </row>
    <row r="24" spans="1:9" s="14" customFormat="1">
      <c r="A24" s="18" t="s">
        <v>301</v>
      </c>
      <c r="B24" s="19">
        <v>609</v>
      </c>
      <c r="C24" s="19">
        <v>46</v>
      </c>
      <c r="D24" s="20">
        <v>7.5499999999999998E-2</v>
      </c>
      <c r="E24" s="19">
        <v>25</v>
      </c>
      <c r="F24" s="19">
        <v>22</v>
      </c>
      <c r="G24" s="19">
        <v>23</v>
      </c>
      <c r="H24" s="19">
        <v>10</v>
      </c>
      <c r="I24" s="19">
        <v>16</v>
      </c>
    </row>
    <row r="25" spans="1:9" s="14" customFormat="1">
      <c r="A25" s="18" t="s">
        <v>302</v>
      </c>
      <c r="B25" s="19">
        <v>1374</v>
      </c>
      <c r="C25" s="19">
        <v>153</v>
      </c>
      <c r="D25" s="20">
        <v>0.1114</v>
      </c>
      <c r="E25" s="19">
        <v>97</v>
      </c>
      <c r="F25" s="19">
        <v>69</v>
      </c>
      <c r="G25" s="19">
        <v>71</v>
      </c>
      <c r="H25" s="19">
        <v>40</v>
      </c>
      <c r="I25" s="19">
        <v>61</v>
      </c>
    </row>
    <row r="26" spans="1:9" s="14" customFormat="1">
      <c r="A26" s="18" t="s">
        <v>303</v>
      </c>
      <c r="B26" s="19">
        <v>869</v>
      </c>
      <c r="C26" s="19">
        <v>83</v>
      </c>
      <c r="D26" s="20">
        <v>9.5500000000000002E-2</v>
      </c>
      <c r="E26" s="19">
        <v>54</v>
      </c>
      <c r="F26" s="19">
        <v>39</v>
      </c>
      <c r="G26" s="19">
        <v>43</v>
      </c>
      <c r="H26" s="19">
        <v>22</v>
      </c>
      <c r="I26" s="19">
        <v>29</v>
      </c>
    </row>
    <row r="27" spans="1:9" s="14" customFormat="1">
      <c r="A27" s="18" t="s">
        <v>305</v>
      </c>
      <c r="B27" s="19">
        <v>939</v>
      </c>
      <c r="C27" s="19">
        <v>196</v>
      </c>
      <c r="D27" s="20">
        <v>0.2087</v>
      </c>
      <c r="E27" s="19">
        <v>113</v>
      </c>
      <c r="F27" s="19">
        <v>66</v>
      </c>
      <c r="G27" s="19">
        <v>63</v>
      </c>
      <c r="H27" s="19">
        <v>60</v>
      </c>
      <c r="I27" s="19">
        <v>62</v>
      </c>
    </row>
    <row r="28" spans="1:9" s="14" customFormat="1">
      <c r="A28" s="18" t="s">
        <v>306</v>
      </c>
      <c r="B28" s="19">
        <v>459</v>
      </c>
      <c r="C28" s="19">
        <v>56</v>
      </c>
      <c r="D28" s="20">
        <v>0.122</v>
      </c>
      <c r="E28" s="19">
        <v>36</v>
      </c>
      <c r="F28" s="19">
        <v>24</v>
      </c>
      <c r="G28" s="19">
        <v>19</v>
      </c>
      <c r="H28" s="19">
        <v>17</v>
      </c>
      <c r="I28" s="19">
        <v>18</v>
      </c>
    </row>
    <row r="29" spans="1:9" s="14" customFormat="1">
      <c r="A29" s="18" t="s">
        <v>307</v>
      </c>
      <c r="B29" s="19">
        <v>534</v>
      </c>
      <c r="C29" s="19">
        <v>44</v>
      </c>
      <c r="D29" s="20">
        <v>8.2400000000000001E-2</v>
      </c>
      <c r="E29" s="19">
        <v>31</v>
      </c>
      <c r="F29" s="19">
        <v>10</v>
      </c>
      <c r="G29" s="19">
        <v>27</v>
      </c>
      <c r="H29" s="19">
        <v>20</v>
      </c>
      <c r="I29" s="19">
        <v>19</v>
      </c>
    </row>
    <row r="30" spans="1:9" s="14" customFormat="1">
      <c r="A30" s="18" t="s">
        <v>308</v>
      </c>
      <c r="B30" s="19">
        <v>932</v>
      </c>
      <c r="C30" s="19">
        <v>62</v>
      </c>
      <c r="D30" s="20">
        <v>6.6500000000000004E-2</v>
      </c>
      <c r="E30" s="19">
        <v>38</v>
      </c>
      <c r="F30" s="19">
        <v>28</v>
      </c>
      <c r="G30" s="19">
        <v>30</v>
      </c>
      <c r="H30" s="19">
        <v>18</v>
      </c>
      <c r="I30" s="19">
        <v>28</v>
      </c>
    </row>
    <row r="31" spans="1:9" s="14" customFormat="1">
      <c r="A31" s="18" t="s">
        <v>74</v>
      </c>
      <c r="B31" s="19">
        <v>983</v>
      </c>
      <c r="C31" s="19">
        <v>119</v>
      </c>
      <c r="D31" s="20">
        <v>0.1211</v>
      </c>
      <c r="E31" s="19">
        <v>67</v>
      </c>
      <c r="F31" s="19">
        <v>34</v>
      </c>
      <c r="G31" s="19">
        <v>42</v>
      </c>
      <c r="H31" s="19">
        <v>36</v>
      </c>
      <c r="I31" s="19">
        <v>43</v>
      </c>
    </row>
    <row r="32" spans="1:9" s="14" customFormat="1">
      <c r="A32" s="18" t="s">
        <v>75</v>
      </c>
      <c r="B32" s="19">
        <v>1232</v>
      </c>
      <c r="C32" s="19">
        <v>101</v>
      </c>
      <c r="D32" s="20">
        <v>8.2000000000000003E-2</v>
      </c>
      <c r="E32" s="19">
        <v>54</v>
      </c>
      <c r="F32" s="19">
        <v>40</v>
      </c>
      <c r="G32" s="19">
        <v>26</v>
      </c>
      <c r="H32" s="19">
        <v>28</v>
      </c>
      <c r="I32" s="19">
        <v>24</v>
      </c>
    </row>
    <row r="33" spans="1:9" s="14" customFormat="1">
      <c r="A33" s="18" t="s">
        <v>309</v>
      </c>
      <c r="B33" s="19">
        <v>745</v>
      </c>
      <c r="C33" s="19">
        <v>75</v>
      </c>
      <c r="D33" s="20">
        <v>0.1007</v>
      </c>
      <c r="E33" s="19">
        <v>38</v>
      </c>
      <c r="F33" s="19">
        <v>28</v>
      </c>
      <c r="G33" s="19">
        <v>34</v>
      </c>
      <c r="H33" s="19">
        <v>32</v>
      </c>
      <c r="I33" s="19">
        <v>32</v>
      </c>
    </row>
    <row r="34" spans="1:9" s="14" customFormat="1">
      <c r="A34" s="18" t="s">
        <v>310</v>
      </c>
      <c r="B34" s="19">
        <v>1596</v>
      </c>
      <c r="C34" s="19">
        <v>236</v>
      </c>
      <c r="D34" s="20">
        <v>0.1479</v>
      </c>
      <c r="E34" s="19">
        <v>126</v>
      </c>
      <c r="F34" s="19">
        <v>106</v>
      </c>
      <c r="G34" s="19">
        <v>84</v>
      </c>
      <c r="H34" s="19">
        <v>70</v>
      </c>
      <c r="I34" s="19">
        <v>80</v>
      </c>
    </row>
    <row r="35" spans="1:9" s="14" customFormat="1">
      <c r="A35" s="18" t="s">
        <v>311</v>
      </c>
      <c r="B35" s="19">
        <v>543</v>
      </c>
      <c r="C35" s="19">
        <v>25</v>
      </c>
      <c r="D35" s="20">
        <v>4.5999999999999999E-2</v>
      </c>
      <c r="E35" s="19">
        <v>19</v>
      </c>
      <c r="F35" s="19">
        <v>12</v>
      </c>
      <c r="G35" s="19">
        <v>7</v>
      </c>
      <c r="H35" s="19">
        <v>6</v>
      </c>
      <c r="I35" s="19">
        <v>9</v>
      </c>
    </row>
    <row r="36" spans="1:9" s="14" customFormat="1">
      <c r="A36" s="18" t="s">
        <v>465</v>
      </c>
      <c r="B36" s="19">
        <v>1101</v>
      </c>
      <c r="C36" s="19">
        <v>145</v>
      </c>
      <c r="D36" s="20">
        <v>0.13170000000000001</v>
      </c>
      <c r="E36" s="19">
        <v>72</v>
      </c>
      <c r="F36" s="19">
        <v>60</v>
      </c>
      <c r="G36" s="19">
        <v>46</v>
      </c>
      <c r="H36" s="19">
        <v>43</v>
      </c>
      <c r="I36" s="19">
        <v>40</v>
      </c>
    </row>
    <row r="37" spans="1:9" s="14" customFormat="1">
      <c r="A37" s="18" t="s">
        <v>312</v>
      </c>
      <c r="B37" s="19">
        <v>748</v>
      </c>
      <c r="C37" s="19">
        <v>39</v>
      </c>
      <c r="D37" s="20">
        <v>5.21E-2</v>
      </c>
      <c r="E37" s="19">
        <v>21</v>
      </c>
      <c r="F37" s="19">
        <v>17</v>
      </c>
      <c r="G37" s="19">
        <v>12</v>
      </c>
      <c r="H37" s="19">
        <v>14</v>
      </c>
      <c r="I37" s="19">
        <v>14</v>
      </c>
    </row>
    <row r="38" spans="1:9" s="14" customFormat="1">
      <c r="A38" s="18" t="s">
        <v>466</v>
      </c>
      <c r="B38" s="19">
        <v>786</v>
      </c>
      <c r="C38" s="19">
        <v>79</v>
      </c>
      <c r="D38" s="20">
        <v>0.10050000000000001</v>
      </c>
      <c r="E38" s="19">
        <v>42</v>
      </c>
      <c r="F38" s="19">
        <v>39</v>
      </c>
      <c r="G38" s="19">
        <v>29</v>
      </c>
      <c r="H38" s="19">
        <v>19</v>
      </c>
      <c r="I38" s="19">
        <v>25</v>
      </c>
    </row>
    <row r="39" spans="1:9" s="14" customFormat="1">
      <c r="A39" s="18" t="s">
        <v>76</v>
      </c>
      <c r="B39" s="19">
        <v>666</v>
      </c>
      <c r="C39" s="19">
        <v>81</v>
      </c>
      <c r="D39" s="20">
        <v>0.1216</v>
      </c>
      <c r="E39" s="19">
        <v>49</v>
      </c>
      <c r="F39" s="19">
        <v>40</v>
      </c>
      <c r="G39" s="19">
        <v>26</v>
      </c>
      <c r="H39" s="19">
        <v>28</v>
      </c>
      <c r="I39" s="19">
        <v>22</v>
      </c>
    </row>
    <row r="40" spans="1:9" s="14" customFormat="1">
      <c r="A40" s="18" t="s">
        <v>231</v>
      </c>
      <c r="B40" s="19">
        <v>914</v>
      </c>
      <c r="C40" s="19">
        <v>98</v>
      </c>
      <c r="D40" s="20">
        <v>0.1072</v>
      </c>
      <c r="E40" s="19">
        <v>60</v>
      </c>
      <c r="F40" s="19">
        <v>42</v>
      </c>
      <c r="G40" s="19">
        <v>48</v>
      </c>
      <c r="H40" s="19">
        <v>17</v>
      </c>
      <c r="I40" s="19">
        <v>46</v>
      </c>
    </row>
    <row r="41" spans="1:9" s="14" customFormat="1">
      <c r="A41" s="18" t="s">
        <v>232</v>
      </c>
      <c r="B41" s="19">
        <v>692</v>
      </c>
      <c r="C41" s="19">
        <v>101</v>
      </c>
      <c r="D41" s="20">
        <v>0.14599999999999999</v>
      </c>
      <c r="E41" s="19">
        <v>59</v>
      </c>
      <c r="F41" s="19">
        <v>42</v>
      </c>
      <c r="G41" s="19">
        <v>49</v>
      </c>
      <c r="H41" s="19">
        <v>23</v>
      </c>
      <c r="I41" s="19">
        <v>30</v>
      </c>
    </row>
    <row r="42" spans="1:9" s="14" customFormat="1">
      <c r="A42" s="18" t="s">
        <v>467</v>
      </c>
      <c r="B42" s="19">
        <v>694</v>
      </c>
      <c r="C42" s="19">
        <v>100</v>
      </c>
      <c r="D42" s="20">
        <v>0.14410000000000001</v>
      </c>
      <c r="E42" s="19">
        <v>51</v>
      </c>
      <c r="F42" s="19">
        <v>34</v>
      </c>
      <c r="G42" s="19">
        <v>32</v>
      </c>
      <c r="H42" s="19">
        <v>25</v>
      </c>
      <c r="I42" s="19">
        <v>34</v>
      </c>
    </row>
    <row r="43" spans="1:9" s="14" customFormat="1">
      <c r="A43" s="18" t="s">
        <v>313</v>
      </c>
      <c r="B43" s="19">
        <v>1011</v>
      </c>
      <c r="C43" s="19">
        <v>116</v>
      </c>
      <c r="D43" s="20">
        <v>0.1147</v>
      </c>
      <c r="E43" s="19">
        <v>66</v>
      </c>
      <c r="F43" s="19">
        <v>43</v>
      </c>
      <c r="G43" s="19">
        <v>42</v>
      </c>
      <c r="H43" s="19">
        <v>25</v>
      </c>
      <c r="I43" s="19">
        <v>38</v>
      </c>
    </row>
    <row r="44" spans="1:9" s="14" customFormat="1">
      <c r="A44" s="18" t="s">
        <v>77</v>
      </c>
      <c r="B44" s="19">
        <v>1870</v>
      </c>
      <c r="C44" s="19">
        <v>175</v>
      </c>
      <c r="D44" s="20">
        <v>9.3600000000000003E-2</v>
      </c>
      <c r="E44" s="19">
        <v>97</v>
      </c>
      <c r="F44" s="19">
        <v>72</v>
      </c>
      <c r="G44" s="19">
        <v>69</v>
      </c>
      <c r="H44" s="19">
        <v>69</v>
      </c>
      <c r="I44" s="19">
        <v>57</v>
      </c>
    </row>
    <row r="45" spans="1:9" s="14" customFormat="1">
      <c r="A45" s="18" t="s">
        <v>233</v>
      </c>
      <c r="B45" s="19">
        <v>847</v>
      </c>
      <c r="C45" s="19">
        <v>91</v>
      </c>
      <c r="D45" s="20">
        <v>0.1074</v>
      </c>
      <c r="E45" s="19">
        <v>44</v>
      </c>
      <c r="F45" s="19">
        <v>27</v>
      </c>
      <c r="G45" s="19">
        <v>35</v>
      </c>
      <c r="H45" s="19">
        <v>11</v>
      </c>
      <c r="I45" s="19">
        <v>28</v>
      </c>
    </row>
    <row r="46" spans="1:9" s="14" customFormat="1">
      <c r="A46" s="18" t="s">
        <v>234</v>
      </c>
      <c r="B46" s="19">
        <v>1225</v>
      </c>
      <c r="C46" s="19">
        <v>236</v>
      </c>
      <c r="D46" s="20">
        <v>0.19270000000000001</v>
      </c>
      <c r="E46" s="19">
        <v>83</v>
      </c>
      <c r="F46" s="19">
        <v>64</v>
      </c>
      <c r="G46" s="19">
        <v>77</v>
      </c>
      <c r="H46" s="19">
        <v>50</v>
      </c>
      <c r="I46" s="19">
        <v>61</v>
      </c>
    </row>
    <row r="47" spans="1:9" s="14" customFormat="1">
      <c r="A47" s="18" t="s">
        <v>521</v>
      </c>
      <c r="B47" s="19">
        <v>729</v>
      </c>
      <c r="C47" s="19">
        <v>53</v>
      </c>
      <c r="D47" s="20">
        <v>7.2700000000000001E-2</v>
      </c>
      <c r="E47" s="19">
        <v>32</v>
      </c>
      <c r="F47" s="19">
        <v>15</v>
      </c>
      <c r="G47" s="19">
        <v>24</v>
      </c>
      <c r="H47" s="19">
        <v>20</v>
      </c>
      <c r="I47" s="19">
        <v>20</v>
      </c>
    </row>
    <row r="48" spans="1:9" s="14" customFormat="1">
      <c r="A48" s="18" t="s">
        <v>314</v>
      </c>
      <c r="B48" s="19">
        <v>1870</v>
      </c>
      <c r="C48" s="19">
        <v>141</v>
      </c>
      <c r="D48" s="20">
        <v>7.5399999999999995E-2</v>
      </c>
      <c r="E48" s="19">
        <v>78</v>
      </c>
      <c r="F48" s="19">
        <v>66</v>
      </c>
      <c r="G48" s="19">
        <v>53</v>
      </c>
      <c r="H48" s="19">
        <v>47</v>
      </c>
      <c r="I48" s="19">
        <v>51</v>
      </c>
    </row>
    <row r="49" spans="1:9" s="14" customFormat="1">
      <c r="A49" s="18" t="s">
        <v>315</v>
      </c>
      <c r="B49" s="19">
        <v>1661</v>
      </c>
      <c r="C49" s="19">
        <v>195</v>
      </c>
      <c r="D49" s="20">
        <v>0.1174</v>
      </c>
      <c r="E49" s="19">
        <v>100</v>
      </c>
      <c r="F49" s="19">
        <v>64</v>
      </c>
      <c r="G49" s="19">
        <v>74</v>
      </c>
      <c r="H49" s="19">
        <v>35</v>
      </c>
      <c r="I49" s="19">
        <v>66</v>
      </c>
    </row>
    <row r="50" spans="1:9" s="14" customFormat="1">
      <c r="A50" s="18" t="s">
        <v>235</v>
      </c>
      <c r="B50" s="19">
        <v>1384</v>
      </c>
      <c r="C50" s="19">
        <v>158</v>
      </c>
      <c r="D50" s="20">
        <v>0.1142</v>
      </c>
      <c r="E50" s="19">
        <v>70</v>
      </c>
      <c r="F50" s="19">
        <v>53</v>
      </c>
      <c r="G50" s="19">
        <v>42</v>
      </c>
      <c r="H50" s="19">
        <v>33</v>
      </c>
      <c r="I50" s="19">
        <v>34</v>
      </c>
    </row>
    <row r="51" spans="1:9" s="14" customFormat="1">
      <c r="A51" s="18" t="s">
        <v>236</v>
      </c>
      <c r="B51" s="19">
        <v>1916</v>
      </c>
      <c r="C51" s="19">
        <v>93</v>
      </c>
      <c r="D51" s="20">
        <v>4.8500000000000001E-2</v>
      </c>
      <c r="E51" s="19">
        <v>53</v>
      </c>
      <c r="F51" s="19">
        <v>47</v>
      </c>
      <c r="G51" s="19">
        <v>39</v>
      </c>
      <c r="H51" s="19">
        <v>29</v>
      </c>
      <c r="I51" s="19">
        <v>39</v>
      </c>
    </row>
    <row r="52" spans="1:9" s="22" customFormat="1" ht="34.5" customHeight="1">
      <c r="A52" s="25" t="s">
        <v>144</v>
      </c>
      <c r="B52" s="23">
        <f>SUM(B19:B51)</f>
        <v>32858</v>
      </c>
      <c r="C52" s="23">
        <f>SUM(C19:C51)</f>
        <v>3733</v>
      </c>
      <c r="D52" s="24">
        <f>C52/B52</f>
        <v>0.11361007973705034</v>
      </c>
      <c r="E52" s="23">
        <f>SUM(E19:E51)</f>
        <v>2042</v>
      </c>
      <c r="F52" s="23">
        <f>SUM(F19:F51)</f>
        <v>1479</v>
      </c>
      <c r="G52" s="23">
        <f>SUM(G19:G51)</f>
        <v>1400</v>
      </c>
      <c r="H52" s="23">
        <f>SUM(H19:H51)</f>
        <v>1012</v>
      </c>
      <c r="I52" s="23">
        <f>SUM(I19:I51)</f>
        <v>1224</v>
      </c>
    </row>
    <row r="53" spans="1:9" s="14" customFormat="1">
      <c r="A53" s="18" t="s">
        <v>78</v>
      </c>
      <c r="B53" s="19">
        <v>516</v>
      </c>
      <c r="C53" s="19">
        <v>155</v>
      </c>
      <c r="D53" s="20">
        <v>0.3004</v>
      </c>
      <c r="E53" s="19">
        <v>106</v>
      </c>
      <c r="F53" s="19">
        <v>90</v>
      </c>
      <c r="G53" s="19">
        <v>37</v>
      </c>
      <c r="H53" s="19">
        <v>53</v>
      </c>
      <c r="I53" s="19">
        <v>43</v>
      </c>
    </row>
    <row r="54" spans="1:9" s="14" customFormat="1">
      <c r="A54" s="18" t="s">
        <v>79</v>
      </c>
      <c r="B54" s="19">
        <v>616</v>
      </c>
      <c r="C54" s="19">
        <v>137</v>
      </c>
      <c r="D54" s="20">
        <v>0.22239999999999999</v>
      </c>
      <c r="E54" s="19">
        <v>80</v>
      </c>
      <c r="F54" s="19">
        <v>67</v>
      </c>
      <c r="G54" s="19">
        <v>32</v>
      </c>
      <c r="H54" s="19">
        <v>52</v>
      </c>
      <c r="I54" s="19">
        <v>35</v>
      </c>
    </row>
    <row r="55" spans="1:9" s="14" customFormat="1">
      <c r="A55" s="18" t="s">
        <v>80</v>
      </c>
      <c r="B55" s="19">
        <v>596</v>
      </c>
      <c r="C55" s="19">
        <v>85</v>
      </c>
      <c r="D55" s="20">
        <v>0.1426</v>
      </c>
      <c r="E55" s="19">
        <v>49</v>
      </c>
      <c r="F55" s="19">
        <v>48</v>
      </c>
      <c r="G55" s="19">
        <v>30</v>
      </c>
      <c r="H55" s="19">
        <v>32</v>
      </c>
      <c r="I55" s="19">
        <v>24</v>
      </c>
    </row>
    <row r="56" spans="1:9" s="14" customFormat="1">
      <c r="A56" s="18" t="s">
        <v>81</v>
      </c>
      <c r="B56" s="19">
        <v>776</v>
      </c>
      <c r="C56" s="19">
        <v>151</v>
      </c>
      <c r="D56" s="20">
        <v>0.1946</v>
      </c>
      <c r="E56" s="19">
        <v>111</v>
      </c>
      <c r="F56" s="19">
        <v>104</v>
      </c>
      <c r="G56" s="19">
        <v>34</v>
      </c>
      <c r="H56" s="19">
        <v>78</v>
      </c>
      <c r="I56" s="19">
        <v>37</v>
      </c>
    </row>
    <row r="57" spans="1:9" s="14" customFormat="1">
      <c r="A57" s="18" t="s">
        <v>82</v>
      </c>
      <c r="B57" s="19">
        <v>689</v>
      </c>
      <c r="C57" s="19">
        <v>119</v>
      </c>
      <c r="D57" s="20">
        <v>0.17269999999999999</v>
      </c>
      <c r="E57" s="19">
        <v>83</v>
      </c>
      <c r="F57" s="19">
        <v>71</v>
      </c>
      <c r="G57" s="19">
        <v>26</v>
      </c>
      <c r="H57" s="19">
        <v>52</v>
      </c>
      <c r="I57" s="19">
        <v>37</v>
      </c>
    </row>
    <row r="58" spans="1:9" s="14" customFormat="1">
      <c r="A58" s="18" t="s">
        <v>83</v>
      </c>
      <c r="B58" s="19">
        <v>873</v>
      </c>
      <c r="C58" s="19">
        <v>76</v>
      </c>
      <c r="D58" s="20">
        <v>8.7099999999999997E-2</v>
      </c>
      <c r="E58" s="19">
        <v>45</v>
      </c>
      <c r="F58" s="19">
        <v>39</v>
      </c>
      <c r="G58" s="19">
        <v>25</v>
      </c>
      <c r="H58" s="19">
        <v>25</v>
      </c>
      <c r="I58" s="19">
        <v>23</v>
      </c>
    </row>
    <row r="59" spans="1:9" s="14" customFormat="1">
      <c r="A59" s="18" t="s">
        <v>84</v>
      </c>
      <c r="B59" s="19">
        <v>835</v>
      </c>
      <c r="C59" s="19">
        <v>204</v>
      </c>
      <c r="D59" s="20">
        <v>0.24429999999999999</v>
      </c>
      <c r="E59" s="19">
        <v>159</v>
      </c>
      <c r="F59" s="19">
        <v>131</v>
      </c>
      <c r="G59" s="19">
        <v>48</v>
      </c>
      <c r="H59" s="19">
        <v>73</v>
      </c>
      <c r="I59" s="19">
        <v>76</v>
      </c>
    </row>
    <row r="60" spans="1:9" s="14" customFormat="1">
      <c r="A60" s="18" t="s">
        <v>85</v>
      </c>
      <c r="B60" s="19">
        <v>903</v>
      </c>
      <c r="C60" s="19">
        <v>170</v>
      </c>
      <c r="D60" s="20">
        <v>0.1883</v>
      </c>
      <c r="E60" s="19">
        <v>118</v>
      </c>
      <c r="F60" s="19">
        <v>106</v>
      </c>
      <c r="G60" s="19">
        <v>47</v>
      </c>
      <c r="H60" s="19">
        <v>63</v>
      </c>
      <c r="I60" s="19">
        <v>57</v>
      </c>
    </row>
    <row r="61" spans="1:9" s="14" customFormat="1">
      <c r="A61" s="18" t="s">
        <v>86</v>
      </c>
      <c r="B61" s="19">
        <v>989</v>
      </c>
      <c r="C61" s="19">
        <v>74</v>
      </c>
      <c r="D61" s="20">
        <v>7.4800000000000005E-2</v>
      </c>
      <c r="E61" s="19">
        <v>42</v>
      </c>
      <c r="F61" s="19">
        <v>37</v>
      </c>
      <c r="G61" s="19">
        <v>21</v>
      </c>
      <c r="H61" s="19">
        <v>27</v>
      </c>
      <c r="I61" s="19">
        <v>20</v>
      </c>
    </row>
    <row r="62" spans="1:9" s="14" customFormat="1">
      <c r="A62" s="18" t="s">
        <v>87</v>
      </c>
      <c r="B62" s="19">
        <v>1021</v>
      </c>
      <c r="C62" s="19">
        <v>191</v>
      </c>
      <c r="D62" s="20">
        <v>0.18709999999999999</v>
      </c>
      <c r="E62" s="19">
        <v>135</v>
      </c>
      <c r="F62" s="19">
        <v>116</v>
      </c>
      <c r="G62" s="19">
        <v>55</v>
      </c>
      <c r="H62" s="19">
        <v>73</v>
      </c>
      <c r="I62" s="19">
        <v>62</v>
      </c>
    </row>
    <row r="63" spans="1:9" s="14" customFormat="1">
      <c r="A63" s="18" t="s">
        <v>88</v>
      </c>
      <c r="B63" s="19">
        <v>852</v>
      </c>
      <c r="C63" s="19">
        <v>92</v>
      </c>
      <c r="D63" s="20">
        <v>0.108</v>
      </c>
      <c r="E63" s="19">
        <v>60</v>
      </c>
      <c r="F63" s="19">
        <v>42</v>
      </c>
      <c r="G63" s="19">
        <v>33</v>
      </c>
      <c r="H63" s="19">
        <v>35</v>
      </c>
      <c r="I63" s="19">
        <v>32</v>
      </c>
    </row>
    <row r="64" spans="1:9" s="14" customFormat="1">
      <c r="A64" s="18" t="s">
        <v>89</v>
      </c>
      <c r="B64" s="19">
        <v>436</v>
      </c>
      <c r="C64" s="19">
        <v>54</v>
      </c>
      <c r="D64" s="20">
        <v>0.1239</v>
      </c>
      <c r="E64" s="19">
        <v>29</v>
      </c>
      <c r="F64" s="19">
        <v>23</v>
      </c>
      <c r="G64" s="19">
        <v>26</v>
      </c>
      <c r="H64" s="19">
        <v>16</v>
      </c>
      <c r="I64" s="19">
        <v>20</v>
      </c>
    </row>
    <row r="65" spans="1:9" s="14" customFormat="1">
      <c r="A65" s="18" t="s">
        <v>90</v>
      </c>
      <c r="B65" s="19">
        <v>911</v>
      </c>
      <c r="C65" s="19">
        <v>137</v>
      </c>
      <c r="D65" s="20">
        <v>0.15040000000000001</v>
      </c>
      <c r="E65" s="19">
        <v>86</v>
      </c>
      <c r="F65" s="19">
        <v>63</v>
      </c>
      <c r="G65" s="19">
        <v>44</v>
      </c>
      <c r="H65" s="19">
        <v>54</v>
      </c>
      <c r="I65" s="19">
        <v>47</v>
      </c>
    </row>
    <row r="66" spans="1:9" s="14" customFormat="1">
      <c r="A66" s="18" t="s">
        <v>91</v>
      </c>
      <c r="B66" s="19">
        <v>1351</v>
      </c>
      <c r="C66" s="19">
        <v>144</v>
      </c>
      <c r="D66" s="20">
        <v>0.1066</v>
      </c>
      <c r="E66" s="19">
        <v>90</v>
      </c>
      <c r="F66" s="19">
        <v>81</v>
      </c>
      <c r="G66" s="19">
        <v>46</v>
      </c>
      <c r="H66" s="19">
        <v>52</v>
      </c>
      <c r="I66" s="19">
        <v>47</v>
      </c>
    </row>
    <row r="67" spans="1:9" s="14" customFormat="1">
      <c r="A67" s="18" t="s">
        <v>92</v>
      </c>
      <c r="B67" s="19">
        <v>793</v>
      </c>
      <c r="C67" s="19">
        <v>139</v>
      </c>
      <c r="D67" s="20">
        <v>0.17530000000000001</v>
      </c>
      <c r="E67" s="19">
        <v>101</v>
      </c>
      <c r="F67" s="19">
        <v>83</v>
      </c>
      <c r="G67" s="19">
        <v>44</v>
      </c>
      <c r="H67" s="19">
        <v>41</v>
      </c>
      <c r="I67" s="19">
        <v>46</v>
      </c>
    </row>
    <row r="68" spans="1:9" s="14" customFormat="1">
      <c r="A68" s="18" t="s">
        <v>93</v>
      </c>
      <c r="B68" s="19">
        <v>985</v>
      </c>
      <c r="C68" s="19">
        <v>181</v>
      </c>
      <c r="D68" s="20">
        <v>0.18379999999999999</v>
      </c>
      <c r="E68" s="19">
        <v>117</v>
      </c>
      <c r="F68" s="19">
        <v>97</v>
      </c>
      <c r="G68" s="19">
        <v>51</v>
      </c>
      <c r="H68" s="19">
        <v>54</v>
      </c>
      <c r="I68" s="19">
        <v>61</v>
      </c>
    </row>
    <row r="69" spans="1:9" s="14" customFormat="1">
      <c r="A69" s="18" t="s">
        <v>94</v>
      </c>
      <c r="B69" s="19">
        <v>1113</v>
      </c>
      <c r="C69" s="19">
        <v>127</v>
      </c>
      <c r="D69" s="20">
        <v>0.11409999999999999</v>
      </c>
      <c r="E69" s="19">
        <v>83</v>
      </c>
      <c r="F69" s="19">
        <v>61</v>
      </c>
      <c r="G69" s="19">
        <v>39</v>
      </c>
      <c r="H69" s="19">
        <v>44</v>
      </c>
      <c r="I69" s="19">
        <v>30</v>
      </c>
    </row>
    <row r="70" spans="1:9" s="14" customFormat="1">
      <c r="A70" s="18" t="s">
        <v>95</v>
      </c>
      <c r="B70" s="19">
        <v>1076</v>
      </c>
      <c r="C70" s="19">
        <v>56</v>
      </c>
      <c r="D70" s="20">
        <v>5.1999999999999998E-2</v>
      </c>
      <c r="E70" s="19">
        <v>36</v>
      </c>
      <c r="F70" s="19">
        <v>27</v>
      </c>
      <c r="G70" s="19">
        <v>17</v>
      </c>
      <c r="H70" s="19">
        <v>20</v>
      </c>
      <c r="I70" s="19">
        <v>13</v>
      </c>
    </row>
    <row r="71" spans="1:9" s="14" customFormat="1">
      <c r="A71" s="18" t="s">
        <v>96</v>
      </c>
      <c r="B71" s="19">
        <v>846</v>
      </c>
      <c r="C71" s="19">
        <v>56</v>
      </c>
      <c r="D71" s="20">
        <v>6.6199999999999995E-2</v>
      </c>
      <c r="E71" s="19">
        <v>31</v>
      </c>
      <c r="F71" s="19">
        <v>24</v>
      </c>
      <c r="G71" s="19">
        <v>21</v>
      </c>
      <c r="H71" s="19">
        <v>19</v>
      </c>
      <c r="I71" s="19">
        <v>20</v>
      </c>
    </row>
    <row r="72" spans="1:9" s="14" customFormat="1">
      <c r="A72" s="18" t="s">
        <v>97</v>
      </c>
      <c r="B72" s="19">
        <v>652</v>
      </c>
      <c r="C72" s="19">
        <v>63</v>
      </c>
      <c r="D72" s="20">
        <v>9.6600000000000005E-2</v>
      </c>
      <c r="E72" s="19">
        <v>42</v>
      </c>
      <c r="F72" s="19">
        <v>33</v>
      </c>
      <c r="G72" s="19">
        <v>18</v>
      </c>
      <c r="H72" s="19">
        <v>20</v>
      </c>
      <c r="I72" s="19">
        <v>23</v>
      </c>
    </row>
    <row r="73" spans="1:9" s="14" customFormat="1">
      <c r="A73" s="18" t="s">
        <v>260</v>
      </c>
      <c r="B73" s="19">
        <v>737</v>
      </c>
      <c r="C73" s="19">
        <v>144</v>
      </c>
      <c r="D73" s="20">
        <v>0.19539999999999999</v>
      </c>
      <c r="E73" s="19">
        <v>96</v>
      </c>
      <c r="F73" s="19">
        <v>77</v>
      </c>
      <c r="G73" s="19">
        <v>44</v>
      </c>
      <c r="H73" s="19">
        <v>52</v>
      </c>
      <c r="I73" s="19">
        <v>49</v>
      </c>
    </row>
    <row r="74" spans="1:9" s="14" customFormat="1">
      <c r="A74" s="18" t="s">
        <v>98</v>
      </c>
      <c r="B74" s="19">
        <v>714</v>
      </c>
      <c r="C74" s="19">
        <v>50</v>
      </c>
      <c r="D74" s="20">
        <v>7.0000000000000007E-2</v>
      </c>
      <c r="E74" s="19">
        <v>28</v>
      </c>
      <c r="F74" s="19">
        <v>19</v>
      </c>
      <c r="G74" s="19">
        <v>20</v>
      </c>
      <c r="H74" s="19">
        <v>19</v>
      </c>
      <c r="I74" s="19">
        <v>17</v>
      </c>
    </row>
    <row r="75" spans="1:9" s="14" customFormat="1">
      <c r="A75" s="18" t="s">
        <v>99</v>
      </c>
      <c r="B75" s="19">
        <v>712</v>
      </c>
      <c r="C75" s="19">
        <v>84</v>
      </c>
      <c r="D75" s="20">
        <v>0.11799999999999999</v>
      </c>
      <c r="E75" s="19">
        <v>57</v>
      </c>
      <c r="F75" s="19">
        <v>52</v>
      </c>
      <c r="G75" s="19">
        <v>27</v>
      </c>
      <c r="H75" s="19">
        <v>35</v>
      </c>
      <c r="I75" s="19">
        <v>25</v>
      </c>
    </row>
    <row r="76" spans="1:9" s="14" customFormat="1">
      <c r="A76" s="18" t="s">
        <v>100</v>
      </c>
      <c r="B76" s="19">
        <v>1916</v>
      </c>
      <c r="C76" s="19">
        <v>281</v>
      </c>
      <c r="D76" s="20">
        <v>0.1467</v>
      </c>
      <c r="E76" s="19">
        <v>181</v>
      </c>
      <c r="F76" s="19">
        <v>152</v>
      </c>
      <c r="G76" s="19">
        <v>96</v>
      </c>
      <c r="H76" s="19">
        <v>89</v>
      </c>
      <c r="I76" s="19">
        <v>92</v>
      </c>
    </row>
    <row r="77" spans="1:9" s="14" customFormat="1">
      <c r="A77" s="18" t="s">
        <v>101</v>
      </c>
      <c r="B77" s="19">
        <v>1066</v>
      </c>
      <c r="C77" s="19">
        <v>180</v>
      </c>
      <c r="D77" s="20">
        <v>0.16889999999999999</v>
      </c>
      <c r="E77" s="19">
        <v>112</v>
      </c>
      <c r="F77" s="19">
        <v>95</v>
      </c>
      <c r="G77" s="19">
        <v>34</v>
      </c>
      <c r="H77" s="19">
        <v>70</v>
      </c>
      <c r="I77" s="19">
        <v>63</v>
      </c>
    </row>
    <row r="78" spans="1:9" s="14" customFormat="1">
      <c r="A78" s="18" t="s">
        <v>102</v>
      </c>
      <c r="B78" s="19">
        <v>605</v>
      </c>
      <c r="C78" s="19">
        <v>66</v>
      </c>
      <c r="D78" s="20">
        <v>0.1091</v>
      </c>
      <c r="E78" s="19">
        <v>42</v>
      </c>
      <c r="F78" s="19">
        <v>33</v>
      </c>
      <c r="G78" s="19">
        <v>18</v>
      </c>
      <c r="H78" s="19">
        <v>14</v>
      </c>
      <c r="I78" s="19">
        <v>26</v>
      </c>
    </row>
    <row r="79" spans="1:9" s="14" customFormat="1">
      <c r="A79" s="18" t="s">
        <v>103</v>
      </c>
      <c r="B79" s="19">
        <v>663</v>
      </c>
      <c r="C79" s="19">
        <v>142</v>
      </c>
      <c r="D79" s="20">
        <v>0.2142</v>
      </c>
      <c r="E79" s="19">
        <v>103</v>
      </c>
      <c r="F79" s="19">
        <v>83</v>
      </c>
      <c r="G79" s="19">
        <v>42</v>
      </c>
      <c r="H79" s="19">
        <v>53</v>
      </c>
      <c r="I79" s="19">
        <v>48</v>
      </c>
    </row>
    <row r="80" spans="1:9" s="14" customFormat="1">
      <c r="A80" s="18" t="s">
        <v>104</v>
      </c>
      <c r="B80" s="19">
        <v>709</v>
      </c>
      <c r="C80" s="19">
        <v>89</v>
      </c>
      <c r="D80" s="20">
        <v>0.1255</v>
      </c>
      <c r="E80" s="19">
        <v>70</v>
      </c>
      <c r="F80" s="19">
        <v>52</v>
      </c>
      <c r="G80" s="19">
        <v>28</v>
      </c>
      <c r="H80" s="19">
        <v>26</v>
      </c>
      <c r="I80" s="19">
        <v>32</v>
      </c>
    </row>
    <row r="81" spans="1:9" s="14" customFormat="1">
      <c r="A81" s="18" t="s">
        <v>105</v>
      </c>
      <c r="B81" s="19">
        <v>533</v>
      </c>
      <c r="C81" s="19">
        <v>75</v>
      </c>
      <c r="D81" s="20">
        <v>0.14069999999999999</v>
      </c>
      <c r="E81" s="19">
        <v>45</v>
      </c>
      <c r="F81" s="19">
        <v>44</v>
      </c>
      <c r="G81" s="19">
        <v>19</v>
      </c>
      <c r="H81" s="19">
        <v>25</v>
      </c>
      <c r="I81" s="19">
        <v>32</v>
      </c>
    </row>
    <row r="82" spans="1:9" s="14" customFormat="1">
      <c r="A82" s="18" t="s">
        <v>106</v>
      </c>
      <c r="B82" s="19">
        <v>660</v>
      </c>
      <c r="C82" s="19">
        <v>98</v>
      </c>
      <c r="D82" s="20">
        <v>0.14849999999999999</v>
      </c>
      <c r="E82" s="19">
        <v>35</v>
      </c>
      <c r="F82" s="19">
        <v>30</v>
      </c>
      <c r="G82" s="19">
        <v>13</v>
      </c>
      <c r="H82" s="19">
        <v>28</v>
      </c>
      <c r="I82" s="19">
        <v>60</v>
      </c>
    </row>
    <row r="83" spans="1:9" s="14" customFormat="1">
      <c r="A83" s="18" t="s">
        <v>107</v>
      </c>
      <c r="B83" s="19">
        <v>522</v>
      </c>
      <c r="C83" s="19">
        <v>96</v>
      </c>
      <c r="D83" s="20">
        <v>0.18390000000000001</v>
      </c>
      <c r="E83" s="19">
        <v>64</v>
      </c>
      <c r="F83" s="19">
        <v>48</v>
      </c>
      <c r="G83" s="19">
        <v>36</v>
      </c>
      <c r="H83" s="19">
        <v>33</v>
      </c>
      <c r="I83" s="19">
        <v>31</v>
      </c>
    </row>
    <row r="84" spans="1:9" s="14" customFormat="1">
      <c r="A84" s="18" t="s">
        <v>108</v>
      </c>
      <c r="B84" s="19">
        <v>554</v>
      </c>
      <c r="C84" s="19">
        <v>59</v>
      </c>
      <c r="D84" s="20">
        <v>0.1065</v>
      </c>
      <c r="E84" s="19">
        <v>37</v>
      </c>
      <c r="F84" s="19">
        <v>35</v>
      </c>
      <c r="G84" s="19">
        <v>19</v>
      </c>
      <c r="H84" s="19">
        <v>27</v>
      </c>
      <c r="I84" s="19">
        <v>14</v>
      </c>
    </row>
    <row r="85" spans="1:9" s="14" customFormat="1">
      <c r="A85" s="18" t="s">
        <v>109</v>
      </c>
      <c r="B85" s="19">
        <v>490</v>
      </c>
      <c r="C85" s="19">
        <v>36</v>
      </c>
      <c r="D85" s="20">
        <v>7.3499999999999996E-2</v>
      </c>
      <c r="E85" s="19">
        <v>20</v>
      </c>
      <c r="F85" s="19">
        <v>21</v>
      </c>
      <c r="G85" s="19">
        <v>18</v>
      </c>
      <c r="H85" s="19">
        <v>14</v>
      </c>
      <c r="I85" s="19">
        <v>4</v>
      </c>
    </row>
    <row r="86" spans="1:9" s="14" customFormat="1">
      <c r="A86" s="18" t="s">
        <v>110</v>
      </c>
      <c r="B86" s="19">
        <v>543</v>
      </c>
      <c r="C86" s="19">
        <v>69</v>
      </c>
      <c r="D86" s="20">
        <v>0.12709999999999999</v>
      </c>
      <c r="E86" s="19">
        <v>46</v>
      </c>
      <c r="F86" s="19">
        <v>47</v>
      </c>
      <c r="G86" s="19">
        <v>16</v>
      </c>
      <c r="H86" s="19">
        <v>25</v>
      </c>
      <c r="I86" s="19">
        <v>24</v>
      </c>
    </row>
    <row r="87" spans="1:9" s="14" customFormat="1">
      <c r="A87" s="18" t="s">
        <v>111</v>
      </c>
      <c r="B87" s="19">
        <v>599</v>
      </c>
      <c r="C87" s="19">
        <v>96</v>
      </c>
      <c r="D87" s="20">
        <v>0.1603</v>
      </c>
      <c r="E87" s="19">
        <v>60</v>
      </c>
      <c r="F87" s="19">
        <v>62</v>
      </c>
      <c r="G87" s="19">
        <v>23</v>
      </c>
      <c r="H87" s="19">
        <v>35</v>
      </c>
      <c r="I87" s="19">
        <v>28</v>
      </c>
    </row>
    <row r="88" spans="1:9" s="14" customFormat="1">
      <c r="A88" s="18" t="s">
        <v>473</v>
      </c>
      <c r="B88" s="19">
        <v>1227</v>
      </c>
      <c r="C88" s="19">
        <v>175</v>
      </c>
      <c r="D88" s="20">
        <v>0.1426</v>
      </c>
      <c r="E88" s="19">
        <v>103</v>
      </c>
      <c r="F88" s="19">
        <v>88</v>
      </c>
      <c r="G88" s="19">
        <v>64</v>
      </c>
      <c r="H88" s="19">
        <v>49</v>
      </c>
      <c r="I88" s="19">
        <v>72</v>
      </c>
    </row>
    <row r="89" spans="1:9" s="14" customFormat="1">
      <c r="A89" s="18" t="s">
        <v>112</v>
      </c>
      <c r="B89" s="19">
        <v>881</v>
      </c>
      <c r="C89" s="19">
        <v>104</v>
      </c>
      <c r="D89" s="20">
        <v>0.11799999999999999</v>
      </c>
      <c r="E89" s="19">
        <v>81</v>
      </c>
      <c r="F89" s="19">
        <v>63</v>
      </c>
      <c r="G89" s="19">
        <v>39</v>
      </c>
      <c r="H89" s="19">
        <v>33</v>
      </c>
      <c r="I89" s="19">
        <v>24</v>
      </c>
    </row>
    <row r="90" spans="1:9" s="14" customFormat="1">
      <c r="A90" s="18" t="s">
        <v>474</v>
      </c>
      <c r="B90" s="19">
        <v>904</v>
      </c>
      <c r="C90" s="19">
        <v>188</v>
      </c>
      <c r="D90" s="20">
        <v>0.20799999999999999</v>
      </c>
      <c r="E90" s="19">
        <v>123</v>
      </c>
      <c r="F90" s="19">
        <v>98</v>
      </c>
      <c r="G90" s="19">
        <v>56</v>
      </c>
      <c r="H90" s="19">
        <v>58</v>
      </c>
      <c r="I90" s="19">
        <v>58</v>
      </c>
    </row>
    <row r="91" spans="1:9" s="14" customFormat="1">
      <c r="A91" s="18" t="s">
        <v>475</v>
      </c>
      <c r="B91" s="19">
        <v>878</v>
      </c>
      <c r="C91" s="19">
        <v>152</v>
      </c>
      <c r="D91" s="20">
        <v>0.1731</v>
      </c>
      <c r="E91" s="19">
        <v>106</v>
      </c>
      <c r="F91" s="19">
        <v>86</v>
      </c>
      <c r="G91" s="19">
        <v>63</v>
      </c>
      <c r="H91" s="19">
        <v>37</v>
      </c>
      <c r="I91" s="19">
        <v>55</v>
      </c>
    </row>
    <row r="92" spans="1:9" s="14" customFormat="1">
      <c r="A92" s="18" t="s">
        <v>113</v>
      </c>
      <c r="B92" s="19">
        <v>546</v>
      </c>
      <c r="C92" s="19">
        <v>109</v>
      </c>
      <c r="D92" s="20">
        <v>0.1996</v>
      </c>
      <c r="E92" s="19">
        <v>63</v>
      </c>
      <c r="F92" s="19">
        <v>53</v>
      </c>
      <c r="G92" s="19">
        <v>34</v>
      </c>
      <c r="H92" s="19">
        <v>40</v>
      </c>
      <c r="I92" s="19">
        <v>27</v>
      </c>
    </row>
    <row r="93" spans="1:9" s="14" customFormat="1">
      <c r="A93" s="18" t="s">
        <v>114</v>
      </c>
      <c r="B93" s="19">
        <v>752</v>
      </c>
      <c r="C93" s="19">
        <v>159</v>
      </c>
      <c r="D93" s="20">
        <v>0.2114</v>
      </c>
      <c r="E93" s="19">
        <v>122</v>
      </c>
      <c r="F93" s="19">
        <v>108</v>
      </c>
      <c r="G93" s="19">
        <v>59</v>
      </c>
      <c r="H93" s="19">
        <v>53</v>
      </c>
      <c r="I93" s="19">
        <v>40</v>
      </c>
    </row>
    <row r="94" spans="1:9" s="14" customFormat="1">
      <c r="A94" s="18" t="s">
        <v>115</v>
      </c>
      <c r="B94" s="19">
        <v>732</v>
      </c>
      <c r="C94" s="19">
        <v>82</v>
      </c>
      <c r="D94" s="20">
        <v>0.112</v>
      </c>
      <c r="E94" s="19">
        <v>64</v>
      </c>
      <c r="F94" s="19">
        <v>53</v>
      </c>
      <c r="G94" s="19">
        <v>16</v>
      </c>
      <c r="H94" s="19">
        <v>41</v>
      </c>
      <c r="I94" s="19">
        <v>31</v>
      </c>
    </row>
    <row r="95" spans="1:9" s="14" customFormat="1">
      <c r="A95" s="18" t="s">
        <v>116</v>
      </c>
      <c r="B95" s="19">
        <v>943</v>
      </c>
      <c r="C95" s="19">
        <v>122</v>
      </c>
      <c r="D95" s="20">
        <v>0.12939999999999999</v>
      </c>
      <c r="E95" s="19">
        <v>79</v>
      </c>
      <c r="F95" s="19">
        <v>74</v>
      </c>
      <c r="G95" s="19">
        <v>37</v>
      </c>
      <c r="H95" s="19">
        <v>44</v>
      </c>
      <c r="I95" s="19">
        <v>38</v>
      </c>
    </row>
    <row r="96" spans="1:9" s="14" customFormat="1">
      <c r="A96" s="18" t="s">
        <v>117</v>
      </c>
      <c r="B96" s="19">
        <v>851</v>
      </c>
      <c r="C96" s="19">
        <v>136</v>
      </c>
      <c r="D96" s="20">
        <v>0.1598</v>
      </c>
      <c r="E96" s="19">
        <v>90</v>
      </c>
      <c r="F96" s="19">
        <v>89</v>
      </c>
      <c r="G96" s="19">
        <v>49</v>
      </c>
      <c r="H96" s="19">
        <v>53</v>
      </c>
      <c r="I96" s="19">
        <v>43</v>
      </c>
    </row>
    <row r="97" spans="1:9" s="14" customFormat="1">
      <c r="A97" s="18" t="s">
        <v>118</v>
      </c>
      <c r="B97" s="19">
        <v>440</v>
      </c>
      <c r="C97" s="19">
        <v>70</v>
      </c>
      <c r="D97" s="20">
        <v>0.15909999999999999</v>
      </c>
      <c r="E97" s="19">
        <v>39</v>
      </c>
      <c r="F97" s="19">
        <v>38</v>
      </c>
      <c r="G97" s="19">
        <v>24</v>
      </c>
      <c r="H97" s="19">
        <v>21</v>
      </c>
      <c r="I97" s="19">
        <v>19</v>
      </c>
    </row>
    <row r="98" spans="1:9" s="14" customFormat="1">
      <c r="A98" s="18" t="s">
        <v>119</v>
      </c>
      <c r="B98" s="19">
        <v>516</v>
      </c>
      <c r="C98" s="19">
        <v>102</v>
      </c>
      <c r="D98" s="20">
        <v>0.19769999999999999</v>
      </c>
      <c r="E98" s="19">
        <v>73</v>
      </c>
      <c r="F98" s="19">
        <v>65</v>
      </c>
      <c r="G98" s="19">
        <v>27</v>
      </c>
      <c r="H98" s="19">
        <v>39</v>
      </c>
      <c r="I98" s="19">
        <v>40</v>
      </c>
    </row>
    <row r="99" spans="1:9" s="14" customFormat="1">
      <c r="A99" s="18" t="s">
        <v>120</v>
      </c>
      <c r="B99" s="19">
        <v>2083</v>
      </c>
      <c r="C99" s="19">
        <v>267</v>
      </c>
      <c r="D99" s="20">
        <v>0.12820000000000001</v>
      </c>
      <c r="E99" s="19">
        <v>185</v>
      </c>
      <c r="F99" s="19">
        <v>141</v>
      </c>
      <c r="G99" s="19">
        <v>99</v>
      </c>
      <c r="H99" s="19">
        <v>91</v>
      </c>
      <c r="I99" s="19">
        <v>90</v>
      </c>
    </row>
    <row r="100" spans="1:9" s="14" customFormat="1">
      <c r="A100" s="18" t="s">
        <v>121</v>
      </c>
      <c r="B100" s="19">
        <v>1199</v>
      </c>
      <c r="C100" s="19">
        <v>230</v>
      </c>
      <c r="D100" s="20">
        <v>0.1918</v>
      </c>
      <c r="E100" s="19">
        <v>175</v>
      </c>
      <c r="F100" s="19">
        <v>130</v>
      </c>
      <c r="G100" s="19">
        <v>78</v>
      </c>
      <c r="H100" s="19">
        <v>95</v>
      </c>
      <c r="I100" s="19">
        <v>71</v>
      </c>
    </row>
    <row r="101" spans="1:9" s="14" customFormat="1">
      <c r="A101" s="18" t="s">
        <v>122</v>
      </c>
      <c r="B101" s="19">
        <v>1313</v>
      </c>
      <c r="C101" s="19">
        <v>192</v>
      </c>
      <c r="D101" s="20">
        <v>0.1462</v>
      </c>
      <c r="E101" s="19">
        <v>120</v>
      </c>
      <c r="F101" s="19">
        <v>109</v>
      </c>
      <c r="G101" s="19">
        <v>71</v>
      </c>
      <c r="H101" s="19">
        <v>60</v>
      </c>
      <c r="I101" s="19">
        <v>77</v>
      </c>
    </row>
    <row r="102" spans="1:9" s="14" customFormat="1">
      <c r="A102" s="18" t="s">
        <v>123</v>
      </c>
      <c r="B102" s="19">
        <v>500</v>
      </c>
      <c r="C102" s="19">
        <v>99</v>
      </c>
      <c r="D102" s="20">
        <v>0.19800000000000001</v>
      </c>
      <c r="E102" s="19">
        <v>67</v>
      </c>
      <c r="F102" s="19">
        <v>56</v>
      </c>
      <c r="G102" s="19">
        <v>31</v>
      </c>
      <c r="H102" s="19">
        <v>43</v>
      </c>
      <c r="I102" s="19">
        <v>31</v>
      </c>
    </row>
    <row r="103" spans="1:9" s="14" customFormat="1">
      <c r="A103" s="18" t="s">
        <v>124</v>
      </c>
      <c r="B103" s="19">
        <v>1013</v>
      </c>
      <c r="C103" s="19">
        <v>173</v>
      </c>
      <c r="D103" s="20">
        <v>0.17080000000000001</v>
      </c>
      <c r="E103" s="19">
        <v>116</v>
      </c>
      <c r="F103" s="19">
        <v>113</v>
      </c>
      <c r="G103" s="19">
        <v>68</v>
      </c>
      <c r="H103" s="19">
        <v>59</v>
      </c>
      <c r="I103" s="19">
        <v>53</v>
      </c>
    </row>
    <row r="104" spans="1:9" s="14" customFormat="1">
      <c r="A104" s="18" t="s">
        <v>125</v>
      </c>
      <c r="B104" s="19">
        <v>1276</v>
      </c>
      <c r="C104" s="19">
        <v>127</v>
      </c>
      <c r="D104" s="20">
        <v>9.9500000000000005E-2</v>
      </c>
      <c r="E104" s="19">
        <v>89</v>
      </c>
      <c r="F104" s="19">
        <v>63</v>
      </c>
      <c r="G104" s="19">
        <v>42</v>
      </c>
      <c r="H104" s="19">
        <v>51</v>
      </c>
      <c r="I104" s="19">
        <v>41</v>
      </c>
    </row>
    <row r="105" spans="1:9" s="14" customFormat="1">
      <c r="A105" s="18" t="s">
        <v>126</v>
      </c>
      <c r="B105" s="19">
        <v>2199</v>
      </c>
      <c r="C105" s="19">
        <v>242</v>
      </c>
      <c r="D105" s="20">
        <v>0.1101</v>
      </c>
      <c r="E105" s="19">
        <v>162</v>
      </c>
      <c r="F105" s="19">
        <v>130</v>
      </c>
      <c r="G105" s="19">
        <v>83</v>
      </c>
      <c r="H105" s="19">
        <v>81</v>
      </c>
      <c r="I105" s="19">
        <v>79</v>
      </c>
    </row>
    <row r="106" spans="1:9" s="14" customFormat="1">
      <c r="A106" s="18" t="s">
        <v>127</v>
      </c>
      <c r="B106" s="19">
        <v>1004</v>
      </c>
      <c r="C106" s="19">
        <v>168</v>
      </c>
      <c r="D106" s="20">
        <v>0.1673</v>
      </c>
      <c r="E106" s="19">
        <v>115</v>
      </c>
      <c r="F106" s="19">
        <v>110</v>
      </c>
      <c r="G106" s="19">
        <v>47</v>
      </c>
      <c r="H106" s="19">
        <v>68</v>
      </c>
      <c r="I106" s="19">
        <v>46</v>
      </c>
    </row>
    <row r="107" spans="1:9" s="14" customFormat="1">
      <c r="A107" s="18" t="s">
        <v>476</v>
      </c>
      <c r="B107" s="19">
        <v>1377</v>
      </c>
      <c r="C107" s="19">
        <v>232</v>
      </c>
      <c r="D107" s="20">
        <v>0.16850000000000001</v>
      </c>
      <c r="E107" s="19">
        <v>144</v>
      </c>
      <c r="F107" s="19">
        <v>118</v>
      </c>
      <c r="G107" s="19">
        <v>67</v>
      </c>
      <c r="H107" s="19">
        <v>65</v>
      </c>
      <c r="I107" s="19">
        <v>83</v>
      </c>
    </row>
    <row r="108" spans="1:9" s="14" customFormat="1">
      <c r="A108" s="18" t="s">
        <v>477</v>
      </c>
      <c r="B108" s="19">
        <v>1253</v>
      </c>
      <c r="C108" s="19">
        <v>140</v>
      </c>
      <c r="D108" s="20">
        <v>0.11169999999999999</v>
      </c>
      <c r="E108" s="19">
        <v>92</v>
      </c>
      <c r="F108" s="19">
        <v>71</v>
      </c>
      <c r="G108" s="19">
        <v>64</v>
      </c>
      <c r="H108" s="19">
        <v>41</v>
      </c>
      <c r="I108" s="19">
        <v>34</v>
      </c>
    </row>
    <row r="109" spans="1:9" s="14" customFormat="1">
      <c r="A109" s="18" t="s">
        <v>128</v>
      </c>
      <c r="B109" s="19">
        <v>1298</v>
      </c>
      <c r="C109" s="19">
        <v>130</v>
      </c>
      <c r="D109" s="20">
        <v>0.1002</v>
      </c>
      <c r="E109" s="19">
        <v>83</v>
      </c>
      <c r="F109" s="19">
        <v>62</v>
      </c>
      <c r="G109" s="19">
        <v>42</v>
      </c>
      <c r="H109" s="19">
        <v>45</v>
      </c>
      <c r="I109" s="19">
        <v>57</v>
      </c>
    </row>
    <row r="110" spans="1:9" s="14" customFormat="1">
      <c r="A110" s="18" t="s">
        <v>129</v>
      </c>
      <c r="B110" s="19">
        <v>2687</v>
      </c>
      <c r="C110" s="19">
        <v>275</v>
      </c>
      <c r="D110" s="20">
        <v>0.1023</v>
      </c>
      <c r="E110" s="19">
        <v>182</v>
      </c>
      <c r="F110" s="19">
        <v>156</v>
      </c>
      <c r="G110" s="19">
        <v>79</v>
      </c>
      <c r="H110" s="19">
        <v>83</v>
      </c>
      <c r="I110" s="19">
        <v>90</v>
      </c>
    </row>
    <row r="111" spans="1:9" s="14" customFormat="1">
      <c r="A111" s="18" t="s">
        <v>130</v>
      </c>
      <c r="B111" s="19">
        <v>2466</v>
      </c>
      <c r="C111" s="19">
        <v>701</v>
      </c>
      <c r="D111" s="20">
        <v>0.2843</v>
      </c>
      <c r="E111" s="19">
        <v>472</v>
      </c>
      <c r="F111" s="19">
        <v>380</v>
      </c>
      <c r="G111" s="19">
        <v>264</v>
      </c>
      <c r="H111" s="19">
        <v>263</v>
      </c>
      <c r="I111" s="19">
        <v>237</v>
      </c>
    </row>
    <row r="112" spans="1:9" s="22" customFormat="1" ht="34.5" customHeight="1">
      <c r="A112" s="25" t="s">
        <v>145</v>
      </c>
      <c r="B112" s="23">
        <f>SUM(B53:B111)</f>
        <v>56190</v>
      </c>
      <c r="C112" s="23">
        <f>SUM(C53:C111)</f>
        <v>8351</v>
      </c>
      <c r="D112" s="24">
        <f>C112/B112</f>
        <v>0.14862075102331376</v>
      </c>
      <c r="E112" s="23">
        <f>SUM(E53:E111)</f>
        <v>5544</v>
      </c>
      <c r="F112" s="23">
        <f>SUM(F53:F111)</f>
        <v>4647</v>
      </c>
      <c r="G112" s="23">
        <f>SUM(G53:G111)</f>
        <v>2650</v>
      </c>
      <c r="H112" s="23">
        <f>SUM(H53:H111)</f>
        <v>2941</v>
      </c>
      <c r="I112" s="23">
        <f>SUM(I53:I111)</f>
        <v>2734</v>
      </c>
    </row>
    <row r="113" spans="1:9" s="14" customFormat="1">
      <c r="A113" s="18" t="s">
        <v>355</v>
      </c>
      <c r="B113" s="19">
        <v>1705</v>
      </c>
      <c r="C113" s="19">
        <v>403</v>
      </c>
      <c r="D113" s="20">
        <v>0.2364</v>
      </c>
      <c r="E113" s="19">
        <v>228</v>
      </c>
      <c r="F113" s="19">
        <v>179</v>
      </c>
      <c r="G113" s="19">
        <v>127</v>
      </c>
      <c r="H113" s="19">
        <v>111</v>
      </c>
      <c r="I113" s="19">
        <v>115</v>
      </c>
    </row>
    <row r="114" spans="1:9" s="14" customFormat="1">
      <c r="A114" s="18" t="s">
        <v>356</v>
      </c>
      <c r="B114" s="19">
        <v>2154</v>
      </c>
      <c r="C114" s="19">
        <v>262</v>
      </c>
      <c r="D114" s="20">
        <v>0.1216</v>
      </c>
      <c r="E114" s="19">
        <v>153</v>
      </c>
      <c r="F114" s="19">
        <v>100</v>
      </c>
      <c r="G114" s="19">
        <v>96</v>
      </c>
      <c r="H114" s="19">
        <v>75</v>
      </c>
      <c r="I114" s="19">
        <v>85</v>
      </c>
    </row>
    <row r="115" spans="1:9" s="14" customFormat="1">
      <c r="A115" s="18" t="s">
        <v>357</v>
      </c>
      <c r="B115" s="19">
        <v>2014</v>
      </c>
      <c r="C115" s="19">
        <v>406</v>
      </c>
      <c r="D115" s="20">
        <v>0.2016</v>
      </c>
      <c r="E115" s="19">
        <v>222</v>
      </c>
      <c r="F115" s="19">
        <v>161</v>
      </c>
      <c r="G115" s="19">
        <v>136</v>
      </c>
      <c r="H115" s="19">
        <v>111</v>
      </c>
      <c r="I115" s="19">
        <v>112</v>
      </c>
    </row>
    <row r="116" spans="1:9" s="22" customFormat="1" ht="34.5" customHeight="1">
      <c r="A116" s="25" t="s">
        <v>361</v>
      </c>
      <c r="B116" s="23">
        <f>SUM(B113:B115)</f>
        <v>5873</v>
      </c>
      <c r="C116" s="23">
        <f>SUM(C113:C115)</f>
        <v>1071</v>
      </c>
      <c r="D116" s="24">
        <f>C116/B116</f>
        <v>0.18235995232419547</v>
      </c>
      <c r="E116" s="23">
        <f>SUM(E113:E115)</f>
        <v>603</v>
      </c>
      <c r="F116" s="23">
        <f>SUM(F113:F115)</f>
        <v>440</v>
      </c>
      <c r="G116" s="23">
        <f>SUM(G113:G115)</f>
        <v>359</v>
      </c>
      <c r="H116" s="23">
        <f>SUM(H113:H115)</f>
        <v>297</v>
      </c>
      <c r="I116" s="23">
        <f>SUM(I113:I115)</f>
        <v>312</v>
      </c>
    </row>
    <row r="117" spans="1:9" s="14" customFormat="1">
      <c r="A117" s="18" t="s">
        <v>131</v>
      </c>
      <c r="B117" s="19">
        <v>1668</v>
      </c>
      <c r="C117" s="19">
        <v>275</v>
      </c>
      <c r="D117" s="20">
        <v>0.16489999999999999</v>
      </c>
      <c r="E117" s="19">
        <v>153</v>
      </c>
      <c r="F117" s="19">
        <v>140</v>
      </c>
      <c r="G117" s="19">
        <v>69</v>
      </c>
      <c r="H117" s="19">
        <v>64</v>
      </c>
      <c r="I117" s="19">
        <v>69</v>
      </c>
    </row>
    <row r="118" spans="1:9" s="14" customFormat="1">
      <c r="A118" s="18" t="s">
        <v>132</v>
      </c>
      <c r="B118" s="19">
        <v>2422</v>
      </c>
      <c r="C118" s="19">
        <v>340</v>
      </c>
      <c r="D118" s="20">
        <v>0.1404</v>
      </c>
      <c r="E118" s="19">
        <v>207</v>
      </c>
      <c r="F118" s="19">
        <v>156</v>
      </c>
      <c r="G118" s="19">
        <v>137</v>
      </c>
      <c r="H118" s="19">
        <v>105</v>
      </c>
      <c r="I118" s="19">
        <v>117</v>
      </c>
    </row>
    <row r="119" spans="1:9" s="14" customFormat="1">
      <c r="A119" s="18" t="s">
        <v>133</v>
      </c>
      <c r="B119" s="19">
        <v>1475</v>
      </c>
      <c r="C119" s="19">
        <v>225</v>
      </c>
      <c r="D119" s="20">
        <v>0.1525</v>
      </c>
      <c r="E119" s="19">
        <v>125</v>
      </c>
      <c r="F119" s="19">
        <v>102</v>
      </c>
      <c r="G119" s="19">
        <v>80</v>
      </c>
      <c r="H119" s="19">
        <v>59</v>
      </c>
      <c r="I119" s="19">
        <v>62</v>
      </c>
    </row>
    <row r="120" spans="1:9" s="22" customFormat="1" ht="34.5" customHeight="1">
      <c r="A120" s="25" t="s">
        <v>146</v>
      </c>
      <c r="B120" s="23">
        <f>SUM(B117:B119)</f>
        <v>5565</v>
      </c>
      <c r="C120" s="23">
        <f>SUM(C117:C119)</f>
        <v>840</v>
      </c>
      <c r="D120" s="24">
        <f>C120/B120</f>
        <v>0.15094339622641509</v>
      </c>
      <c r="E120" s="23">
        <f>SUM(E117:E119)</f>
        <v>485</v>
      </c>
      <c r="F120" s="23">
        <f>SUM(F117:F119)</f>
        <v>398</v>
      </c>
      <c r="G120" s="23">
        <f>SUM(G117:G119)</f>
        <v>286</v>
      </c>
      <c r="H120" s="23">
        <f>SUM(H117:H119)</f>
        <v>228</v>
      </c>
      <c r="I120" s="23">
        <f>SUM(I117:I119)</f>
        <v>248</v>
      </c>
    </row>
    <row r="121" spans="1:9" s="14" customFormat="1">
      <c r="A121" s="18" t="s">
        <v>316</v>
      </c>
      <c r="B121" s="19">
        <v>2078</v>
      </c>
      <c r="C121" s="19">
        <v>259</v>
      </c>
      <c r="D121" s="20">
        <v>0.1246</v>
      </c>
      <c r="E121" s="19">
        <v>136</v>
      </c>
      <c r="F121" s="19">
        <v>88</v>
      </c>
      <c r="G121" s="19">
        <v>91</v>
      </c>
      <c r="H121" s="19">
        <v>53</v>
      </c>
      <c r="I121" s="19">
        <v>90</v>
      </c>
    </row>
    <row r="122" spans="1:9" s="14" customFormat="1">
      <c r="A122" s="18" t="s">
        <v>134</v>
      </c>
      <c r="B122" s="19">
        <v>4812</v>
      </c>
      <c r="C122" s="19">
        <v>687</v>
      </c>
      <c r="D122" s="20">
        <v>0.14280000000000001</v>
      </c>
      <c r="E122" s="19">
        <v>385</v>
      </c>
      <c r="F122" s="19">
        <v>254</v>
      </c>
      <c r="G122" s="19">
        <v>278</v>
      </c>
      <c r="H122" s="19">
        <v>190</v>
      </c>
      <c r="I122" s="19">
        <v>245</v>
      </c>
    </row>
    <row r="123" spans="1:9" s="14" customFormat="1">
      <c r="A123" s="18" t="s">
        <v>346</v>
      </c>
      <c r="B123" s="19">
        <v>1959</v>
      </c>
      <c r="C123" s="19">
        <v>139</v>
      </c>
      <c r="D123" s="20">
        <v>7.0999999999999994E-2</v>
      </c>
      <c r="E123" s="19">
        <v>90</v>
      </c>
      <c r="F123" s="19">
        <v>59</v>
      </c>
      <c r="G123" s="19">
        <v>69</v>
      </c>
      <c r="H123" s="19">
        <v>36</v>
      </c>
      <c r="I123" s="19">
        <v>50</v>
      </c>
    </row>
    <row r="124" spans="1:9" s="14" customFormat="1">
      <c r="A124" s="18" t="s">
        <v>347</v>
      </c>
      <c r="B124" s="19">
        <v>885</v>
      </c>
      <c r="C124" s="19">
        <v>108</v>
      </c>
      <c r="D124" s="20">
        <v>0.122</v>
      </c>
      <c r="E124" s="19">
        <v>61</v>
      </c>
      <c r="F124" s="19">
        <v>49</v>
      </c>
      <c r="G124" s="19">
        <v>46</v>
      </c>
      <c r="H124" s="19">
        <v>32</v>
      </c>
      <c r="I124" s="19">
        <v>37</v>
      </c>
    </row>
    <row r="125" spans="1:9" s="14" customFormat="1">
      <c r="A125" s="18" t="s">
        <v>697</v>
      </c>
      <c r="B125" s="19">
        <v>369</v>
      </c>
      <c r="C125" s="19">
        <v>65</v>
      </c>
      <c r="D125" s="20">
        <v>0.1762</v>
      </c>
      <c r="E125" s="19">
        <v>27</v>
      </c>
      <c r="F125" s="19">
        <v>23</v>
      </c>
      <c r="G125" s="19">
        <v>23</v>
      </c>
      <c r="H125" s="19">
        <v>8</v>
      </c>
      <c r="I125" s="19">
        <v>21</v>
      </c>
    </row>
    <row r="126" spans="1:9" s="22" customFormat="1" ht="34.5" customHeight="1">
      <c r="A126" s="25" t="s">
        <v>147</v>
      </c>
      <c r="B126" s="23">
        <f>SUM(B121:B125)</f>
        <v>10103</v>
      </c>
      <c r="C126" s="23">
        <f>SUM(C121:C125)</f>
        <v>1258</v>
      </c>
      <c r="D126" s="24">
        <f>C126/B126</f>
        <v>0.1245174700583985</v>
      </c>
      <c r="E126" s="23">
        <f>SUM(E121:E125)</f>
        <v>699</v>
      </c>
      <c r="F126" s="23">
        <f>SUM(F121:F125)</f>
        <v>473</v>
      </c>
      <c r="G126" s="23">
        <f>SUM(G121:G125)</f>
        <v>507</v>
      </c>
      <c r="H126" s="23">
        <f>SUM(H121:H125)</f>
        <v>319</v>
      </c>
      <c r="I126" s="23">
        <f>SUM(I121:I125)</f>
        <v>443</v>
      </c>
    </row>
    <row r="127" spans="1:9" s="14" customFormat="1">
      <c r="A127" s="18" t="s">
        <v>185</v>
      </c>
      <c r="B127" s="19">
        <v>814</v>
      </c>
      <c r="C127" s="19">
        <v>190</v>
      </c>
      <c r="D127" s="20">
        <v>0.2334</v>
      </c>
      <c r="E127" s="19">
        <v>86</v>
      </c>
      <c r="F127" s="19">
        <v>76</v>
      </c>
      <c r="G127" s="19">
        <v>70</v>
      </c>
      <c r="H127" s="19">
        <v>55</v>
      </c>
      <c r="I127" s="19">
        <v>59</v>
      </c>
    </row>
    <row r="128" spans="1:9" s="14" customFormat="1">
      <c r="A128" s="18" t="s">
        <v>186</v>
      </c>
      <c r="B128" s="19">
        <v>925</v>
      </c>
      <c r="C128" s="19">
        <v>109</v>
      </c>
      <c r="D128" s="20">
        <v>0.1178</v>
      </c>
      <c r="E128" s="19">
        <v>52</v>
      </c>
      <c r="F128" s="19">
        <v>41</v>
      </c>
      <c r="G128" s="19">
        <v>41</v>
      </c>
      <c r="H128" s="19">
        <v>40</v>
      </c>
      <c r="I128" s="19">
        <v>32</v>
      </c>
    </row>
    <row r="129" spans="1:9" s="14" customFormat="1">
      <c r="A129" s="18" t="s">
        <v>187</v>
      </c>
      <c r="B129" s="19">
        <v>1232</v>
      </c>
      <c r="C129" s="19">
        <v>133</v>
      </c>
      <c r="D129" s="20">
        <v>0.108</v>
      </c>
      <c r="E129" s="19">
        <v>61</v>
      </c>
      <c r="F129" s="19">
        <v>55</v>
      </c>
      <c r="G129" s="19">
        <v>61</v>
      </c>
      <c r="H129" s="19">
        <v>39</v>
      </c>
      <c r="I129" s="19">
        <v>40</v>
      </c>
    </row>
    <row r="130" spans="1:9" s="14" customFormat="1">
      <c r="A130" s="18" t="s">
        <v>188</v>
      </c>
      <c r="B130" s="19">
        <v>478</v>
      </c>
      <c r="C130" s="19">
        <v>85</v>
      </c>
      <c r="D130" s="20">
        <v>0.17780000000000001</v>
      </c>
      <c r="E130" s="19">
        <v>45</v>
      </c>
      <c r="F130" s="19">
        <v>31</v>
      </c>
      <c r="G130" s="19">
        <v>32</v>
      </c>
      <c r="H130" s="19">
        <v>25</v>
      </c>
      <c r="I130" s="19">
        <v>24</v>
      </c>
    </row>
    <row r="131" spans="1:9" s="14" customFormat="1">
      <c r="A131" s="18" t="s">
        <v>189</v>
      </c>
      <c r="B131" s="19">
        <v>988</v>
      </c>
      <c r="C131" s="19">
        <v>165</v>
      </c>
      <c r="D131" s="20">
        <v>0.16700000000000001</v>
      </c>
      <c r="E131" s="19">
        <v>74</v>
      </c>
      <c r="F131" s="19">
        <v>54</v>
      </c>
      <c r="G131" s="19">
        <v>58</v>
      </c>
      <c r="H131" s="19">
        <v>39</v>
      </c>
      <c r="I131" s="19">
        <v>43</v>
      </c>
    </row>
    <row r="132" spans="1:9" s="14" customFormat="1">
      <c r="A132" s="18" t="s">
        <v>190</v>
      </c>
      <c r="B132" s="19">
        <v>1001</v>
      </c>
      <c r="C132" s="19">
        <v>157</v>
      </c>
      <c r="D132" s="20">
        <v>0.15679999999999999</v>
      </c>
      <c r="E132" s="19">
        <v>75</v>
      </c>
      <c r="F132" s="19">
        <v>58</v>
      </c>
      <c r="G132" s="19">
        <v>68</v>
      </c>
      <c r="H132" s="19">
        <v>47</v>
      </c>
      <c r="I132" s="19">
        <v>60</v>
      </c>
    </row>
    <row r="133" spans="1:9" s="14" customFormat="1">
      <c r="A133" s="18" t="s">
        <v>191</v>
      </c>
      <c r="B133" s="19">
        <v>1123</v>
      </c>
      <c r="C133" s="19">
        <v>250</v>
      </c>
      <c r="D133" s="20">
        <v>0.22259999999999999</v>
      </c>
      <c r="E133" s="19">
        <v>84</v>
      </c>
      <c r="F133" s="19">
        <v>83</v>
      </c>
      <c r="G133" s="19">
        <v>91</v>
      </c>
      <c r="H133" s="19">
        <v>69</v>
      </c>
      <c r="I133" s="19">
        <v>72</v>
      </c>
    </row>
    <row r="134" spans="1:9" s="14" customFormat="1">
      <c r="A134" s="18" t="s">
        <v>192</v>
      </c>
      <c r="B134" s="19">
        <v>1187</v>
      </c>
      <c r="C134" s="19">
        <v>237</v>
      </c>
      <c r="D134" s="20">
        <v>0.19969999999999999</v>
      </c>
      <c r="E134" s="19">
        <v>88</v>
      </c>
      <c r="F134" s="19">
        <v>84</v>
      </c>
      <c r="G134" s="19">
        <v>90</v>
      </c>
      <c r="H134" s="19">
        <v>84</v>
      </c>
      <c r="I134" s="19">
        <v>85</v>
      </c>
    </row>
    <row r="135" spans="1:9" s="14" customFormat="1">
      <c r="A135" s="18" t="s">
        <v>193</v>
      </c>
      <c r="B135" s="19">
        <v>739</v>
      </c>
      <c r="C135" s="19">
        <v>125</v>
      </c>
      <c r="D135" s="20">
        <v>0.1691</v>
      </c>
      <c r="E135" s="19">
        <v>52</v>
      </c>
      <c r="F135" s="19">
        <v>45</v>
      </c>
      <c r="G135" s="19">
        <v>45</v>
      </c>
      <c r="H135" s="19">
        <v>38</v>
      </c>
      <c r="I135" s="19">
        <v>43</v>
      </c>
    </row>
    <row r="136" spans="1:9" s="14" customFormat="1">
      <c r="A136" s="18" t="s">
        <v>194</v>
      </c>
      <c r="B136" s="19">
        <v>794</v>
      </c>
      <c r="C136" s="19">
        <v>117</v>
      </c>
      <c r="D136" s="20">
        <v>0.1474</v>
      </c>
      <c r="E136" s="19">
        <v>53</v>
      </c>
      <c r="F136" s="19">
        <v>42</v>
      </c>
      <c r="G136" s="19">
        <v>48</v>
      </c>
      <c r="H136" s="19">
        <v>32</v>
      </c>
      <c r="I136" s="19">
        <v>33</v>
      </c>
    </row>
    <row r="137" spans="1:9" s="14" customFormat="1">
      <c r="A137" s="18" t="s">
        <v>510</v>
      </c>
      <c r="B137" s="19">
        <v>1052</v>
      </c>
      <c r="C137" s="19">
        <v>135</v>
      </c>
      <c r="D137" s="20">
        <v>0.1283</v>
      </c>
      <c r="E137" s="19">
        <v>61</v>
      </c>
      <c r="F137" s="19">
        <v>45</v>
      </c>
      <c r="G137" s="19">
        <v>57</v>
      </c>
      <c r="H137" s="19">
        <v>37</v>
      </c>
      <c r="I137" s="19">
        <v>48</v>
      </c>
    </row>
    <row r="138" spans="1:9" s="14" customFormat="1">
      <c r="A138" s="18" t="s">
        <v>478</v>
      </c>
      <c r="B138" s="19">
        <v>1125</v>
      </c>
      <c r="C138" s="19">
        <v>83</v>
      </c>
      <c r="D138" s="20">
        <v>7.3800000000000004E-2</v>
      </c>
      <c r="E138" s="19">
        <v>46</v>
      </c>
      <c r="F138" s="19">
        <v>33</v>
      </c>
      <c r="G138" s="19">
        <v>27</v>
      </c>
      <c r="H138" s="19">
        <v>24</v>
      </c>
      <c r="I138" s="19">
        <v>23</v>
      </c>
    </row>
    <row r="139" spans="1:9" s="14" customFormat="1">
      <c r="A139" s="18" t="s">
        <v>195</v>
      </c>
      <c r="B139" s="19">
        <v>424</v>
      </c>
      <c r="C139" s="19">
        <v>49</v>
      </c>
      <c r="D139" s="20">
        <v>0.11559999999999999</v>
      </c>
      <c r="E139" s="19">
        <v>30</v>
      </c>
      <c r="F139" s="19">
        <v>18</v>
      </c>
      <c r="G139" s="19">
        <v>23</v>
      </c>
      <c r="H139" s="19">
        <v>17</v>
      </c>
      <c r="I139" s="19">
        <v>23</v>
      </c>
    </row>
    <row r="140" spans="1:9" s="14" customFormat="1">
      <c r="A140" s="18" t="s">
        <v>196</v>
      </c>
      <c r="B140" s="19">
        <v>362</v>
      </c>
      <c r="C140" s="19">
        <v>67</v>
      </c>
      <c r="D140" s="20">
        <v>0.18509999999999999</v>
      </c>
      <c r="E140" s="19">
        <v>36</v>
      </c>
      <c r="F140" s="19">
        <v>30</v>
      </c>
      <c r="G140" s="19">
        <v>28</v>
      </c>
      <c r="H140" s="19">
        <v>17</v>
      </c>
      <c r="I140" s="19">
        <v>14</v>
      </c>
    </row>
    <row r="141" spans="1:9" s="14" customFormat="1">
      <c r="A141" s="18" t="s">
        <v>197</v>
      </c>
      <c r="B141" s="19">
        <v>890</v>
      </c>
      <c r="C141" s="19">
        <v>90</v>
      </c>
      <c r="D141" s="20">
        <v>0.1011</v>
      </c>
      <c r="E141" s="19">
        <v>50</v>
      </c>
      <c r="F141" s="19">
        <v>43</v>
      </c>
      <c r="G141" s="19">
        <v>35</v>
      </c>
      <c r="H141" s="19">
        <v>40</v>
      </c>
      <c r="I141" s="19">
        <v>25</v>
      </c>
    </row>
    <row r="142" spans="1:9" s="14" customFormat="1">
      <c r="A142" s="18" t="s">
        <v>198</v>
      </c>
      <c r="B142" s="19">
        <v>1260</v>
      </c>
      <c r="C142" s="19">
        <v>140</v>
      </c>
      <c r="D142" s="20">
        <v>0.1111</v>
      </c>
      <c r="E142" s="19">
        <v>70</v>
      </c>
      <c r="F142" s="19">
        <v>66</v>
      </c>
      <c r="G142" s="19">
        <v>59</v>
      </c>
      <c r="H142" s="19">
        <v>39</v>
      </c>
      <c r="I142" s="19">
        <v>34</v>
      </c>
    </row>
    <row r="143" spans="1:9" s="14" customFormat="1">
      <c r="A143" s="18" t="s">
        <v>479</v>
      </c>
      <c r="B143" s="19">
        <v>934</v>
      </c>
      <c r="C143" s="19">
        <v>110</v>
      </c>
      <c r="D143" s="20">
        <v>0.1178</v>
      </c>
      <c r="E143" s="19">
        <v>68</v>
      </c>
      <c r="F143" s="19">
        <v>49</v>
      </c>
      <c r="G143" s="19">
        <v>58</v>
      </c>
      <c r="H143" s="19">
        <v>33</v>
      </c>
      <c r="I143" s="19">
        <v>36</v>
      </c>
    </row>
    <row r="144" spans="1:9" s="14" customFormat="1">
      <c r="A144" s="18" t="s">
        <v>199</v>
      </c>
      <c r="B144" s="19">
        <v>1057</v>
      </c>
      <c r="C144" s="19">
        <v>178</v>
      </c>
      <c r="D144" s="20">
        <v>0.16839999999999999</v>
      </c>
      <c r="E144" s="19">
        <v>78</v>
      </c>
      <c r="F144" s="19">
        <v>75</v>
      </c>
      <c r="G144" s="19">
        <v>70</v>
      </c>
      <c r="H144" s="19">
        <v>60</v>
      </c>
      <c r="I144" s="19">
        <v>55</v>
      </c>
    </row>
    <row r="145" spans="1:9" s="14" customFormat="1">
      <c r="A145" s="18" t="s">
        <v>200</v>
      </c>
      <c r="B145" s="19">
        <v>749</v>
      </c>
      <c r="C145" s="19">
        <v>64</v>
      </c>
      <c r="D145" s="20">
        <v>8.5400000000000004E-2</v>
      </c>
      <c r="E145" s="19">
        <v>31</v>
      </c>
      <c r="F145" s="19">
        <v>23</v>
      </c>
      <c r="G145" s="19">
        <v>28</v>
      </c>
      <c r="H145" s="19">
        <v>23</v>
      </c>
      <c r="I145" s="19">
        <v>22</v>
      </c>
    </row>
    <row r="146" spans="1:9" s="14" customFormat="1">
      <c r="A146" s="18" t="s">
        <v>201</v>
      </c>
      <c r="B146" s="19">
        <v>947</v>
      </c>
      <c r="C146" s="19">
        <v>58</v>
      </c>
      <c r="D146" s="20">
        <v>6.1199999999999997E-2</v>
      </c>
      <c r="E146" s="19">
        <v>37</v>
      </c>
      <c r="F146" s="19">
        <v>26</v>
      </c>
      <c r="G146" s="19">
        <v>23</v>
      </c>
      <c r="H146" s="19">
        <v>16</v>
      </c>
      <c r="I146" s="19">
        <v>20</v>
      </c>
    </row>
    <row r="147" spans="1:9" s="14" customFormat="1">
      <c r="A147" s="18" t="s">
        <v>202</v>
      </c>
      <c r="B147" s="19">
        <v>1794</v>
      </c>
      <c r="C147" s="19">
        <v>239</v>
      </c>
      <c r="D147" s="20">
        <v>0.13320000000000001</v>
      </c>
      <c r="E147" s="19">
        <v>118</v>
      </c>
      <c r="F147" s="19">
        <v>101</v>
      </c>
      <c r="G147" s="19">
        <v>102</v>
      </c>
      <c r="H147" s="19">
        <v>89</v>
      </c>
      <c r="I147" s="19">
        <v>69</v>
      </c>
    </row>
    <row r="148" spans="1:9" s="14" customFormat="1">
      <c r="A148" s="18" t="s">
        <v>203</v>
      </c>
      <c r="B148" s="19">
        <v>1067</v>
      </c>
      <c r="C148" s="19">
        <v>150</v>
      </c>
      <c r="D148" s="20">
        <v>0.1406</v>
      </c>
      <c r="E148" s="19">
        <v>80</v>
      </c>
      <c r="F148" s="19">
        <v>72</v>
      </c>
      <c r="G148" s="19">
        <v>55</v>
      </c>
      <c r="H148" s="19">
        <v>54</v>
      </c>
      <c r="I148" s="19">
        <v>41</v>
      </c>
    </row>
    <row r="149" spans="1:9" s="14" customFormat="1">
      <c r="A149" s="18" t="s">
        <v>204</v>
      </c>
      <c r="B149" s="19">
        <v>513</v>
      </c>
      <c r="C149" s="19">
        <v>58</v>
      </c>
      <c r="D149" s="20">
        <v>0.11310000000000001</v>
      </c>
      <c r="E149" s="19">
        <v>30</v>
      </c>
      <c r="F149" s="19">
        <v>21</v>
      </c>
      <c r="G149" s="19">
        <v>31</v>
      </c>
      <c r="H149" s="19">
        <v>18</v>
      </c>
      <c r="I149" s="19">
        <v>21</v>
      </c>
    </row>
    <row r="150" spans="1:9" s="14" customFormat="1">
      <c r="A150" s="18" t="s">
        <v>480</v>
      </c>
      <c r="B150" s="19">
        <v>2076</v>
      </c>
      <c r="C150" s="19">
        <v>238</v>
      </c>
      <c r="D150" s="20">
        <v>0.11459999999999999</v>
      </c>
      <c r="E150" s="19">
        <v>142</v>
      </c>
      <c r="F150" s="19">
        <v>87</v>
      </c>
      <c r="G150" s="19">
        <v>97</v>
      </c>
      <c r="H150" s="19">
        <v>68</v>
      </c>
      <c r="I150" s="19">
        <v>76</v>
      </c>
    </row>
    <row r="151" spans="1:9" s="14" customFormat="1">
      <c r="A151" s="18" t="s">
        <v>205</v>
      </c>
      <c r="B151" s="19">
        <v>1082</v>
      </c>
      <c r="C151" s="19">
        <v>99</v>
      </c>
      <c r="D151" s="20">
        <v>9.1499999999999998E-2</v>
      </c>
      <c r="E151" s="19">
        <v>54</v>
      </c>
      <c r="F151" s="19">
        <v>40</v>
      </c>
      <c r="G151" s="19">
        <v>50</v>
      </c>
      <c r="H151" s="19">
        <v>34</v>
      </c>
      <c r="I151" s="19">
        <v>24</v>
      </c>
    </row>
    <row r="152" spans="1:9" s="14" customFormat="1">
      <c r="A152" s="18" t="s">
        <v>206</v>
      </c>
      <c r="B152" s="19">
        <v>1267</v>
      </c>
      <c r="C152" s="19">
        <v>177</v>
      </c>
      <c r="D152" s="20">
        <v>0.13969999999999999</v>
      </c>
      <c r="E152" s="19">
        <v>85</v>
      </c>
      <c r="F152" s="19">
        <v>77</v>
      </c>
      <c r="G152" s="19">
        <v>65</v>
      </c>
      <c r="H152" s="19">
        <v>71</v>
      </c>
      <c r="I152" s="19">
        <v>47</v>
      </c>
    </row>
    <row r="153" spans="1:9" s="14" customFormat="1">
      <c r="A153" s="18" t="s">
        <v>207</v>
      </c>
      <c r="B153" s="19">
        <v>1290</v>
      </c>
      <c r="C153" s="19">
        <v>177</v>
      </c>
      <c r="D153" s="20">
        <v>0.13719999999999999</v>
      </c>
      <c r="E153" s="19">
        <v>75</v>
      </c>
      <c r="F153" s="19">
        <v>66</v>
      </c>
      <c r="G153" s="19">
        <v>76</v>
      </c>
      <c r="H153" s="19">
        <v>46</v>
      </c>
      <c r="I153" s="19">
        <v>38</v>
      </c>
    </row>
    <row r="154" spans="1:9" s="14" customFormat="1">
      <c r="A154" s="18" t="s">
        <v>208</v>
      </c>
      <c r="B154" s="19">
        <v>992</v>
      </c>
      <c r="C154" s="19">
        <v>155</v>
      </c>
      <c r="D154" s="20">
        <v>0.15629999999999999</v>
      </c>
      <c r="E154" s="19">
        <v>67</v>
      </c>
      <c r="F154" s="19">
        <v>64</v>
      </c>
      <c r="G154" s="19">
        <v>54</v>
      </c>
      <c r="H154" s="19">
        <v>45</v>
      </c>
      <c r="I154" s="19">
        <v>46</v>
      </c>
    </row>
    <row r="155" spans="1:9" s="14" customFormat="1">
      <c r="A155" s="18" t="s">
        <v>481</v>
      </c>
      <c r="B155" s="19">
        <v>1448</v>
      </c>
      <c r="C155" s="19">
        <v>167</v>
      </c>
      <c r="D155" s="20">
        <v>0.1153</v>
      </c>
      <c r="E155" s="19">
        <v>95</v>
      </c>
      <c r="F155" s="19">
        <v>70</v>
      </c>
      <c r="G155" s="19">
        <v>67</v>
      </c>
      <c r="H155" s="19">
        <v>48</v>
      </c>
      <c r="I155" s="19">
        <v>60</v>
      </c>
    </row>
    <row r="156" spans="1:9" s="14" customFormat="1">
      <c r="A156" s="18" t="s">
        <v>718</v>
      </c>
      <c r="B156" s="19">
        <v>1085</v>
      </c>
      <c r="C156" s="19">
        <v>164</v>
      </c>
      <c r="D156" s="20">
        <v>0.1512</v>
      </c>
      <c r="E156" s="19">
        <v>92</v>
      </c>
      <c r="F156" s="19">
        <v>67</v>
      </c>
      <c r="G156" s="19">
        <v>76</v>
      </c>
      <c r="H156" s="19">
        <v>57</v>
      </c>
      <c r="I156" s="19">
        <v>55</v>
      </c>
    </row>
    <row r="157" spans="1:9" s="14" customFormat="1">
      <c r="A157" s="18" t="s">
        <v>209</v>
      </c>
      <c r="B157" s="19">
        <v>1461</v>
      </c>
      <c r="C157" s="19">
        <v>149</v>
      </c>
      <c r="D157" s="20">
        <v>0.10199999999999999</v>
      </c>
      <c r="E157" s="19">
        <v>76</v>
      </c>
      <c r="F157" s="19">
        <v>57</v>
      </c>
      <c r="G157" s="19">
        <v>62</v>
      </c>
      <c r="H157" s="19">
        <v>52</v>
      </c>
      <c r="I157" s="19">
        <v>46</v>
      </c>
    </row>
    <row r="158" spans="1:9" s="14" customFormat="1">
      <c r="A158" s="18" t="s">
        <v>210</v>
      </c>
      <c r="B158" s="19">
        <v>865</v>
      </c>
      <c r="C158" s="19">
        <v>78</v>
      </c>
      <c r="D158" s="20">
        <v>9.0200000000000002E-2</v>
      </c>
      <c r="E158" s="19">
        <v>28</v>
      </c>
      <c r="F158" s="19">
        <v>28</v>
      </c>
      <c r="G158" s="19">
        <v>26</v>
      </c>
      <c r="H158" s="19">
        <v>26</v>
      </c>
      <c r="I158" s="19">
        <v>21</v>
      </c>
    </row>
    <row r="159" spans="1:9" s="14" customFormat="1">
      <c r="A159" s="18" t="s">
        <v>482</v>
      </c>
      <c r="B159" s="19">
        <v>944</v>
      </c>
      <c r="C159" s="19">
        <v>106</v>
      </c>
      <c r="D159" s="20">
        <v>0.1123</v>
      </c>
      <c r="E159" s="19">
        <v>48</v>
      </c>
      <c r="F159" s="19">
        <v>33</v>
      </c>
      <c r="G159" s="19">
        <v>45</v>
      </c>
      <c r="H159" s="19">
        <v>27</v>
      </c>
      <c r="I159" s="19">
        <v>40</v>
      </c>
    </row>
    <row r="160" spans="1:9" s="14" customFormat="1">
      <c r="A160" s="18" t="s">
        <v>211</v>
      </c>
      <c r="B160" s="19">
        <v>1205</v>
      </c>
      <c r="C160" s="19">
        <v>110</v>
      </c>
      <c r="D160" s="20">
        <v>9.1300000000000006E-2</v>
      </c>
      <c r="E160" s="19">
        <v>55</v>
      </c>
      <c r="F160" s="19">
        <v>48</v>
      </c>
      <c r="G160" s="19">
        <v>42</v>
      </c>
      <c r="H160" s="19">
        <v>27</v>
      </c>
      <c r="I160" s="19">
        <v>32</v>
      </c>
    </row>
    <row r="161" spans="1:9" s="22" customFormat="1" ht="34.5" customHeight="1">
      <c r="A161" s="25" t="s">
        <v>214</v>
      </c>
      <c r="B161" s="23">
        <f>SUM(B127:B160)</f>
        <v>35170</v>
      </c>
      <c r="C161" s="23">
        <f>SUM(C127:C160)</f>
        <v>4609</v>
      </c>
      <c r="D161" s="24">
        <f>C161/B161</f>
        <v>0.13104918965027013</v>
      </c>
      <c r="E161" s="23">
        <f>SUM(E127:E160)</f>
        <v>2222</v>
      </c>
      <c r="F161" s="23">
        <f>SUM(F127:F160)</f>
        <v>1808</v>
      </c>
      <c r="G161" s="23">
        <f>SUM(G127:G160)</f>
        <v>1860</v>
      </c>
      <c r="H161" s="23">
        <f>SUM(H127:H160)</f>
        <v>1436</v>
      </c>
      <c r="I161" s="23">
        <f>SUM(I127:I160)</f>
        <v>1407</v>
      </c>
    </row>
    <row r="162" spans="1:9" s="14" customFormat="1">
      <c r="A162" s="18" t="s">
        <v>505</v>
      </c>
      <c r="B162" s="19">
        <v>121</v>
      </c>
      <c r="C162" s="19">
        <v>33</v>
      </c>
      <c r="D162" s="20">
        <v>0.2727</v>
      </c>
      <c r="E162" s="19">
        <v>15</v>
      </c>
      <c r="F162" s="19">
        <v>14</v>
      </c>
      <c r="G162" s="19">
        <v>8</v>
      </c>
      <c r="H162" s="19">
        <v>10</v>
      </c>
      <c r="I162" s="19">
        <v>12</v>
      </c>
    </row>
    <row r="163" spans="1:9" s="22" customFormat="1" ht="34.5" customHeight="1">
      <c r="A163" s="25" t="s">
        <v>412</v>
      </c>
      <c r="B163" s="23">
        <f>SUM(B162:B162)</f>
        <v>121</v>
      </c>
      <c r="C163" s="23">
        <f>SUM(C162:C162)</f>
        <v>33</v>
      </c>
      <c r="D163" s="24">
        <f>C163/B163</f>
        <v>0.27272727272727271</v>
      </c>
      <c r="E163" s="23">
        <f>SUM(E162:E162)</f>
        <v>15</v>
      </c>
      <c r="F163" s="23">
        <f>SUM(F162:F162)</f>
        <v>14</v>
      </c>
      <c r="G163" s="23">
        <f>SUM(G162:G162)</f>
        <v>8</v>
      </c>
      <c r="H163" s="23">
        <f>SUM(H162:H162)</f>
        <v>10</v>
      </c>
      <c r="I163" s="23">
        <f>SUM(I162:I162)</f>
        <v>12</v>
      </c>
    </row>
    <row r="164" spans="1:9" s="22" customFormat="1" ht="34.5" customHeight="1">
      <c r="A164" s="25" t="s">
        <v>16</v>
      </c>
      <c r="B164" s="23">
        <f>SUM(, B8, B18, B52, B112, B116, B120, B126, B161, B163)</f>
        <v>158389</v>
      </c>
      <c r="C164" s="23">
        <f>SUM(, C8, C18, C52, C112, C116, C120, C126, C161, C163)</f>
        <v>22018</v>
      </c>
      <c r="D164" s="24">
        <f>C164/B164</f>
        <v>0.13901217887605832</v>
      </c>
      <c r="E164" s="23">
        <f>SUM(, E8, E18, E52, E112, E116, E120, E126, E161, E163)</f>
        <v>12549</v>
      </c>
      <c r="F164" s="23">
        <f>SUM(, F8, F18, F52, F112, F116, F120, F126, F161, F163)</f>
        <v>10040</v>
      </c>
      <c r="G164" s="23">
        <f>SUM(, G8, G18, G52, G112, G116, G120, G126, G161, G163)</f>
        <v>7872</v>
      </c>
      <c r="H164" s="23">
        <f>SUM(, H8, H18, H52, H112, H116, H120, H126, H161, H163)</f>
        <v>6822</v>
      </c>
      <c r="I164" s="23">
        <f>SUM(, I8, I18, I52, I112, I116, I120, I126, I161, I163)</f>
        <v>6998</v>
      </c>
    </row>
    <row r="165" spans="1:9" s="22" customFormat="1">
      <c r="A165" s="23" t="s">
        <v>17</v>
      </c>
      <c r="B165" s="23">
        <f>SUM(, B164)</f>
        <v>158389</v>
      </c>
      <c r="C165" s="23">
        <f>SUM(, C164)</f>
        <v>22018</v>
      </c>
      <c r="D165" s="24">
        <f>C165/B165</f>
        <v>0.13901217887605832</v>
      </c>
      <c r="E165" s="23">
        <f>SUM(, E164)</f>
        <v>12549</v>
      </c>
      <c r="F165" s="23">
        <f>SUM(, F164)</f>
        <v>10040</v>
      </c>
      <c r="G165" s="23">
        <f>SUM(, G164)</f>
        <v>7872</v>
      </c>
      <c r="H165" s="23">
        <f>SUM(, H164)</f>
        <v>6822</v>
      </c>
      <c r="I165" s="23">
        <f>SUM(, I164)</f>
        <v>6998</v>
      </c>
    </row>
    <row r="166" spans="1:9" s="22" customFormat="1" ht="23.25">
      <c r="A166" s="25" t="s">
        <v>1156</v>
      </c>
      <c r="B166" s="23">
        <v>2</v>
      </c>
      <c r="C166" s="23">
        <v>0</v>
      </c>
      <c r="D166" s="24">
        <v>0</v>
      </c>
      <c r="E166" s="23">
        <v>0</v>
      </c>
      <c r="F166" s="23">
        <v>0</v>
      </c>
      <c r="G166" s="23">
        <v>0</v>
      </c>
      <c r="H166" s="23">
        <v>0</v>
      </c>
      <c r="I166" s="23">
        <v>0</v>
      </c>
    </row>
    <row r="167" spans="1:9" s="22" customFormat="1" ht="23.25">
      <c r="A167" s="25" t="s">
        <v>1152</v>
      </c>
      <c r="B167" s="23">
        <v>21324</v>
      </c>
      <c r="C167" s="23">
        <v>3496</v>
      </c>
      <c r="D167" s="24">
        <v>0.16389999999999999</v>
      </c>
      <c r="E167" s="23">
        <v>963</v>
      </c>
      <c r="F167" s="23">
        <v>682</v>
      </c>
      <c r="G167" s="23">
        <v>764</v>
      </c>
      <c r="H167" s="23">
        <v>443</v>
      </c>
      <c r="I167" s="23">
        <v>644</v>
      </c>
    </row>
    <row r="168" spans="1:9" s="22" customFormat="1" ht="23.25">
      <c r="A168" s="25" t="s">
        <v>1150</v>
      </c>
      <c r="B168" s="23">
        <v>29323</v>
      </c>
      <c r="C168" s="23">
        <v>6659</v>
      </c>
      <c r="D168" s="24">
        <v>0.22700000000000001</v>
      </c>
      <c r="E168" s="23">
        <v>1691</v>
      </c>
      <c r="F168" s="23">
        <v>1267</v>
      </c>
      <c r="G168" s="23">
        <v>1361</v>
      </c>
      <c r="H168" s="23">
        <v>1039</v>
      </c>
      <c r="I168" s="23">
        <v>1301</v>
      </c>
    </row>
    <row r="169" spans="1:9" s="22" customFormat="1">
      <c r="A169" s="25" t="s">
        <v>1153</v>
      </c>
      <c r="B169" s="23">
        <v>52824</v>
      </c>
      <c r="C169" s="23">
        <v>4435</v>
      </c>
      <c r="D169" s="24">
        <v>8.3900000000000002E-2</v>
      </c>
      <c r="E169" s="23">
        <v>2548</v>
      </c>
      <c r="F169" s="23">
        <v>2072</v>
      </c>
      <c r="G169" s="23">
        <v>1895</v>
      </c>
      <c r="H169" s="23">
        <v>1518</v>
      </c>
      <c r="I169" s="23">
        <v>1473</v>
      </c>
    </row>
    <row r="170" spans="1:9" s="22" customFormat="1" ht="15.75">
      <c r="A170" s="39" t="s">
        <v>1148</v>
      </c>
      <c r="B170" s="39">
        <f>SUM(B165:B169)</f>
        <v>261862</v>
      </c>
      <c r="C170" s="39">
        <f>SUM(C165:C169)</f>
        <v>36608</v>
      </c>
      <c r="D170" s="40">
        <v>0.13969999999999999</v>
      </c>
      <c r="E170" s="39">
        <f>SUM(E165:E169)</f>
        <v>17751</v>
      </c>
      <c r="F170" s="39">
        <f>SUM(F165:F169)</f>
        <v>14061</v>
      </c>
      <c r="G170" s="39">
        <f>SUM(G165:G169)</f>
        <v>11892</v>
      </c>
      <c r="H170" s="39">
        <f>SUM(H165:H169)</f>
        <v>9822</v>
      </c>
      <c r="I170" s="39">
        <f>SUM(I165:I169)</f>
        <v>10416</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11" manualBreakCount="11">
    <brk id="8" max="16383" man="1"/>
    <brk id="18" max="16383" man="1"/>
    <brk id="52" max="16383" man="1"/>
    <brk id="112" max="16383" man="1"/>
    <brk id="116" max="16383" man="1"/>
    <brk id="120" max="16383" man="1"/>
    <brk id="126" max="16383" man="1"/>
    <brk id="161" max="16383" man="1"/>
    <brk id="163" max="16383" man="1"/>
    <brk id="164" max="16383" man="1"/>
    <brk id="165" max="16383" man="1"/>
  </rowBreaks>
  <colBreaks count="5" manualBreakCount="5">
    <brk id="5" max="1048575" man="1"/>
    <brk id="6" max="1048575" man="1"/>
    <brk id="7" max="1048575" man="1"/>
    <brk id="8" max="1048575" man="1"/>
    <brk id="9" max="1048575" man="1"/>
  </colBreaks>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992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0">
    <tabColor rgb="FFFFFF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998</v>
      </c>
      <c r="F4" s="47"/>
      <c r="G4" s="47"/>
      <c r="H4" s="47"/>
      <c r="I4" s="47"/>
      <c r="J4" s="47"/>
      <c r="K4" s="47"/>
      <c r="L4" s="47"/>
      <c r="M4" s="47"/>
      <c r="N4" s="47"/>
      <c r="O4" s="47"/>
      <c r="P4" s="47"/>
      <c r="Q4" s="47"/>
    </row>
    <row r="5" spans="1:17" ht="25.5" customHeight="1">
      <c r="E5" s="49" t="s">
        <v>998</v>
      </c>
      <c r="F5" s="49"/>
      <c r="G5" s="49"/>
      <c r="H5" s="49"/>
      <c r="I5" s="49"/>
      <c r="J5" s="49"/>
      <c r="K5" s="49"/>
      <c r="L5" s="49"/>
      <c r="M5" s="49"/>
      <c r="N5" s="49"/>
      <c r="O5" s="49"/>
      <c r="P5" s="49"/>
      <c r="Q5" s="49"/>
    </row>
    <row r="6" spans="1:17" s="12" customFormat="1" ht="150" customHeight="1">
      <c r="B6" s="13" t="s">
        <v>7</v>
      </c>
      <c r="C6" s="13" t="s">
        <v>8</v>
      </c>
      <c r="D6" s="13" t="s">
        <v>9</v>
      </c>
      <c r="E6" s="21" t="s">
        <v>999</v>
      </c>
    </row>
    <row r="7" spans="1:17">
      <c r="A7" s="15" t="s">
        <v>304</v>
      </c>
      <c r="B7" s="16">
        <v>788</v>
      </c>
      <c r="C7" s="16">
        <v>69</v>
      </c>
      <c r="D7" s="17">
        <v>8.7599999999999997E-2</v>
      </c>
      <c r="E7" s="16">
        <v>49</v>
      </c>
    </row>
    <row r="8" spans="1:17" s="14" customFormat="1">
      <c r="A8" s="18" t="s">
        <v>248</v>
      </c>
      <c r="B8" s="19">
        <v>1161</v>
      </c>
      <c r="C8" s="19">
        <v>90</v>
      </c>
      <c r="D8" s="20">
        <v>7.7499999999999999E-2</v>
      </c>
      <c r="E8" s="19">
        <v>65</v>
      </c>
    </row>
    <row r="9" spans="1:17" s="22" customFormat="1" ht="34.5" customHeight="1">
      <c r="A9" s="25" t="s">
        <v>144</v>
      </c>
      <c r="B9" s="23">
        <f>SUM(B7:B8)</f>
        <v>1949</v>
      </c>
      <c r="C9" s="23">
        <f>SUM(C7:C8)</f>
        <v>159</v>
      </c>
      <c r="D9" s="24">
        <f>C9/B9</f>
        <v>8.158029758850692E-2</v>
      </c>
      <c r="E9" s="23">
        <f>SUM(E7:E8)</f>
        <v>114</v>
      </c>
    </row>
    <row r="10" spans="1:17" s="22" customFormat="1" ht="34.5" customHeight="1">
      <c r="A10" s="25" t="s">
        <v>16</v>
      </c>
      <c r="B10" s="23">
        <f>SUM(, B9)</f>
        <v>1949</v>
      </c>
      <c r="C10" s="23">
        <f>SUM(, C9)</f>
        <v>159</v>
      </c>
      <c r="D10" s="24">
        <f>C10/B10</f>
        <v>8.158029758850692E-2</v>
      </c>
      <c r="E10" s="23">
        <f>SUM(, E9)</f>
        <v>114</v>
      </c>
    </row>
    <row r="11" spans="1:17" s="14" customFormat="1">
      <c r="A11" s="18" t="s">
        <v>17</v>
      </c>
      <c r="B11" s="18">
        <f>SUM(, B10)</f>
        <v>1949</v>
      </c>
      <c r="C11" s="18">
        <f>SUM(, C10)</f>
        <v>159</v>
      </c>
      <c r="D11" s="26">
        <f>C11/B11</f>
        <v>8.158029758850692E-2</v>
      </c>
      <c r="E11" s="18">
        <f>SUM(, E10)</f>
        <v>114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998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2">
    <tabColor rgb="FF0000FF"/>
  </sheetPr>
  <dimension ref="A1:S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1000</v>
      </c>
      <c r="F4" s="47"/>
      <c r="G4" s="47"/>
      <c r="H4" s="47"/>
      <c r="I4" s="47"/>
      <c r="J4" s="47"/>
      <c r="K4" s="47"/>
      <c r="L4" s="47"/>
      <c r="M4" s="47"/>
      <c r="N4" s="47"/>
      <c r="O4" s="47"/>
      <c r="P4" s="47"/>
      <c r="Q4" s="47"/>
      <c r="R4" s="47"/>
      <c r="S4" s="47"/>
    </row>
    <row r="5" spans="1:19" ht="25.5" customHeight="1">
      <c r="E5" s="49" t="s">
        <v>1000</v>
      </c>
      <c r="F5" s="49"/>
      <c r="G5" s="49"/>
      <c r="H5" s="49"/>
      <c r="I5" s="49"/>
      <c r="J5" s="49"/>
      <c r="K5" s="49"/>
      <c r="L5" s="49"/>
      <c r="M5" s="49"/>
      <c r="N5" s="49"/>
      <c r="O5" s="49"/>
      <c r="P5" s="49"/>
      <c r="Q5" s="49"/>
      <c r="R5" s="49"/>
      <c r="S5" s="49"/>
    </row>
    <row r="6" spans="1:19" s="12" customFormat="1" ht="150" customHeight="1">
      <c r="B6" s="13" t="s">
        <v>7</v>
      </c>
      <c r="C6" s="13" t="s">
        <v>8</v>
      </c>
      <c r="D6" s="13" t="s">
        <v>9</v>
      </c>
      <c r="E6" s="21" t="s">
        <v>1001</v>
      </c>
      <c r="F6" s="21" t="s">
        <v>1002</v>
      </c>
      <c r="G6" s="21" t="s">
        <v>1003</v>
      </c>
    </row>
    <row r="7" spans="1:19">
      <c r="A7" s="15" t="s">
        <v>304</v>
      </c>
      <c r="B7" s="16">
        <v>788</v>
      </c>
      <c r="C7" s="16">
        <v>69</v>
      </c>
      <c r="D7" s="17">
        <v>8.7599999999999997E-2</v>
      </c>
      <c r="E7" s="16">
        <v>40</v>
      </c>
      <c r="F7" s="16">
        <v>18</v>
      </c>
      <c r="G7" s="16">
        <v>35</v>
      </c>
    </row>
    <row r="8" spans="1:19" s="14" customFormat="1">
      <c r="A8" s="18" t="s">
        <v>248</v>
      </c>
      <c r="B8" s="19">
        <v>1161</v>
      </c>
      <c r="C8" s="19">
        <v>90</v>
      </c>
      <c r="D8" s="20">
        <v>7.7499999999999999E-2</v>
      </c>
      <c r="E8" s="19">
        <v>54</v>
      </c>
      <c r="F8" s="19">
        <v>28</v>
      </c>
      <c r="G8" s="19">
        <v>43</v>
      </c>
    </row>
    <row r="9" spans="1:19" s="22" customFormat="1" ht="34.5" customHeight="1">
      <c r="A9" s="25" t="s">
        <v>144</v>
      </c>
      <c r="B9" s="23">
        <f>SUM(B7:B8)</f>
        <v>1949</v>
      </c>
      <c r="C9" s="23">
        <f>SUM(C7:C8)</f>
        <v>159</v>
      </c>
      <c r="D9" s="24">
        <f>C9/B9</f>
        <v>8.158029758850692E-2</v>
      </c>
      <c r="E9" s="23">
        <f>SUM(E7:E8)</f>
        <v>94</v>
      </c>
      <c r="F9" s="23">
        <f>SUM(F7:F8)</f>
        <v>46</v>
      </c>
      <c r="G9" s="23">
        <f>SUM(G7:G8)</f>
        <v>78</v>
      </c>
    </row>
    <row r="10" spans="1:19" s="22" customFormat="1" ht="34.5" customHeight="1">
      <c r="A10" s="25" t="s">
        <v>16</v>
      </c>
      <c r="B10" s="23">
        <f>SUM(, B9)</f>
        <v>1949</v>
      </c>
      <c r="C10" s="23">
        <f>SUM(, C9)</f>
        <v>159</v>
      </c>
      <c r="D10" s="24">
        <f>C10/B10</f>
        <v>8.158029758850692E-2</v>
      </c>
      <c r="E10" s="23">
        <f t="shared" ref="E10:G11" si="0">SUM(, E9)</f>
        <v>94</v>
      </c>
      <c r="F10" s="23">
        <f t="shared" si="0"/>
        <v>46</v>
      </c>
      <c r="G10" s="23">
        <f t="shared" si="0"/>
        <v>78</v>
      </c>
    </row>
    <row r="11" spans="1:19" s="14" customFormat="1">
      <c r="A11" s="18" t="s">
        <v>17</v>
      </c>
      <c r="B11" s="18">
        <f>SUM(, B10)</f>
        <v>1949</v>
      </c>
      <c r="C11" s="18">
        <f>SUM(, C10)</f>
        <v>159</v>
      </c>
      <c r="D11" s="26">
        <f>C11/B11</f>
        <v>8.158029758850692E-2</v>
      </c>
      <c r="E11" s="18">
        <f t="shared" si="0"/>
        <v>94</v>
      </c>
      <c r="F11" s="18">
        <f t="shared" si="0"/>
        <v>46</v>
      </c>
      <c r="G11" s="18">
        <f t="shared" si="0"/>
        <v>78</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3" manualBreakCount="3">
    <brk id="5" max="1048575" man="1"/>
    <brk id="6" max="1048575" man="1"/>
    <brk id="7" max="1048575" man="1"/>
  </colBreaks>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1000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4">
    <tabColor rgb="FFFF0000"/>
  </sheetPr>
  <dimension ref="A1:T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1004</v>
      </c>
      <c r="F4" s="47"/>
      <c r="G4" s="47"/>
      <c r="H4" s="47"/>
      <c r="I4" s="47"/>
      <c r="J4" s="47"/>
      <c r="K4" s="47"/>
      <c r="L4" s="47"/>
      <c r="M4" s="47"/>
      <c r="N4" s="47"/>
      <c r="O4" s="47"/>
      <c r="P4" s="47"/>
      <c r="Q4" s="47"/>
      <c r="R4" s="47"/>
      <c r="S4" s="47"/>
      <c r="T4" s="47"/>
    </row>
    <row r="5" spans="1:20" ht="25.5" customHeight="1">
      <c r="E5" s="49" t="s">
        <v>1004</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1005</v>
      </c>
      <c r="F6" s="21" t="s">
        <v>1006</v>
      </c>
      <c r="G6" s="21" t="s">
        <v>1007</v>
      </c>
      <c r="H6" s="21" t="s">
        <v>1008</v>
      </c>
    </row>
    <row r="7" spans="1:20">
      <c r="A7" s="15" t="s">
        <v>275</v>
      </c>
      <c r="B7" s="16">
        <v>83</v>
      </c>
      <c r="C7" s="16">
        <v>14</v>
      </c>
      <c r="D7" s="17">
        <v>0.16869999999999999</v>
      </c>
      <c r="E7" s="16">
        <v>7</v>
      </c>
      <c r="F7" s="16">
        <v>2</v>
      </c>
      <c r="G7" s="16">
        <v>8</v>
      </c>
      <c r="H7" s="16">
        <v>7</v>
      </c>
    </row>
    <row r="8" spans="1:20" s="22" customFormat="1" ht="34.5" customHeight="1">
      <c r="A8" s="25" t="s">
        <v>278</v>
      </c>
      <c r="B8" s="23">
        <f>SUM(B7:B7)</f>
        <v>83</v>
      </c>
      <c r="C8" s="23">
        <f>SUM(C7:C7)</f>
        <v>14</v>
      </c>
      <c r="D8" s="24">
        <f>C8/B8</f>
        <v>0.16867469879518071</v>
      </c>
      <c r="E8" s="23">
        <f>SUM(E7:E7)</f>
        <v>7</v>
      </c>
      <c r="F8" s="23">
        <f>SUM(F7:F7)</f>
        <v>2</v>
      </c>
      <c r="G8" s="23">
        <f>SUM(G7:G7)</f>
        <v>8</v>
      </c>
      <c r="H8" s="23">
        <f>SUM(H7:H7)</f>
        <v>7</v>
      </c>
    </row>
    <row r="9" spans="1:20" s="14" customFormat="1">
      <c r="A9" s="18" t="s">
        <v>505</v>
      </c>
      <c r="B9" s="19">
        <v>45</v>
      </c>
      <c r="C9" s="19">
        <v>8</v>
      </c>
      <c r="D9" s="20">
        <v>0.17780000000000001</v>
      </c>
      <c r="E9" s="19">
        <v>3</v>
      </c>
      <c r="F9" s="19">
        <v>3</v>
      </c>
      <c r="G9" s="19">
        <v>3</v>
      </c>
      <c r="H9" s="19">
        <v>0</v>
      </c>
    </row>
    <row r="10" spans="1:20" s="22" customFormat="1" ht="34.5" customHeight="1">
      <c r="A10" s="25" t="s">
        <v>412</v>
      </c>
      <c r="B10" s="23">
        <f>SUM(B9:B9)</f>
        <v>45</v>
      </c>
      <c r="C10" s="23">
        <f>SUM(C9:C9)</f>
        <v>8</v>
      </c>
      <c r="D10" s="24">
        <f>C10/B10</f>
        <v>0.17777777777777778</v>
      </c>
      <c r="E10" s="23">
        <f>SUM(E9:E9)</f>
        <v>3</v>
      </c>
      <c r="F10" s="23">
        <f>SUM(F9:F9)</f>
        <v>3</v>
      </c>
      <c r="G10" s="23">
        <f>SUM(G9:G9)</f>
        <v>3</v>
      </c>
      <c r="H10" s="23">
        <f>SUM(H9:H9)</f>
        <v>0</v>
      </c>
    </row>
    <row r="11" spans="1:20" s="22" customFormat="1" ht="34.5" customHeight="1">
      <c r="A11" s="25" t="s">
        <v>16</v>
      </c>
      <c r="B11" s="23">
        <f>SUM(, B8, B10)</f>
        <v>128</v>
      </c>
      <c r="C11" s="23">
        <f>SUM(, C8, C10)</f>
        <v>22</v>
      </c>
      <c r="D11" s="24">
        <f>C11/B11</f>
        <v>0.171875</v>
      </c>
      <c r="E11" s="23">
        <f>SUM(, E8, E10)</f>
        <v>10</v>
      </c>
      <c r="F11" s="23">
        <f>SUM(, F8, F10)</f>
        <v>5</v>
      </c>
      <c r="G11" s="23">
        <f>SUM(, G8, G10)</f>
        <v>11</v>
      </c>
      <c r="H11" s="23">
        <f>SUM(, H8, H10)</f>
        <v>7</v>
      </c>
    </row>
    <row r="12" spans="1:20" s="14" customFormat="1">
      <c r="A12" s="18" t="s">
        <v>17</v>
      </c>
      <c r="B12" s="18">
        <f>SUM(, B11)</f>
        <v>128</v>
      </c>
      <c r="C12" s="18">
        <f>SUM(, C11)</f>
        <v>22</v>
      </c>
      <c r="D12" s="26">
        <f>C12/B12</f>
        <v>0.171875</v>
      </c>
      <c r="E12" s="18">
        <f>SUM(, E11)</f>
        <v>10</v>
      </c>
      <c r="F12" s="18">
        <f>SUM(, F11)</f>
        <v>5</v>
      </c>
      <c r="G12" s="18">
        <f>SUM(, G11)</f>
        <v>11</v>
      </c>
      <c r="H12" s="18">
        <f>SUM(, H11)</f>
        <v>7</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8" max="16383" man="1"/>
    <brk id="10" max="16383" man="1"/>
    <brk id="11" max="16383" man="1"/>
    <brk id="12" max="16383" man="1"/>
  </rowBreaks>
  <colBreaks count="4" manualBreakCount="4">
    <brk id="5" max="1048575" man="1"/>
    <brk id="6" max="1048575" man="1"/>
    <brk id="7" max="1048575" man="1"/>
    <brk id="8" max="1048575" man="1"/>
  </colBreaks>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1004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5">
    <tabColor rgb="FFFFFF00"/>
  </sheetPr>
  <dimension ref="A1:U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1009</v>
      </c>
      <c r="F4" s="47"/>
      <c r="G4" s="47"/>
      <c r="H4" s="47"/>
      <c r="I4" s="47"/>
      <c r="J4" s="47"/>
      <c r="K4" s="47"/>
      <c r="L4" s="47"/>
      <c r="M4" s="47"/>
      <c r="N4" s="47"/>
      <c r="O4" s="47"/>
      <c r="P4" s="47"/>
      <c r="Q4" s="47"/>
      <c r="R4" s="47"/>
      <c r="S4" s="47"/>
      <c r="T4" s="47"/>
      <c r="U4" s="47"/>
    </row>
    <row r="5" spans="1:21" ht="25.5" customHeight="1">
      <c r="E5" s="49" t="s">
        <v>1009</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1010</v>
      </c>
      <c r="F6" s="21" t="s">
        <v>1011</v>
      </c>
      <c r="G6" s="21" t="s">
        <v>1012</v>
      </c>
      <c r="H6" s="21" t="s">
        <v>1013</v>
      </c>
      <c r="I6" s="21" t="s">
        <v>1014</v>
      </c>
    </row>
    <row r="7" spans="1:21">
      <c r="A7" s="15" t="s">
        <v>316</v>
      </c>
      <c r="B7" s="16">
        <v>17</v>
      </c>
      <c r="C7" s="16">
        <v>4</v>
      </c>
      <c r="D7" s="17">
        <v>0.23530000000000001</v>
      </c>
      <c r="E7" s="16">
        <v>1</v>
      </c>
      <c r="F7" s="16">
        <v>2</v>
      </c>
      <c r="G7" s="16">
        <v>0</v>
      </c>
      <c r="H7" s="16">
        <v>0</v>
      </c>
      <c r="I7" s="16">
        <v>1</v>
      </c>
    </row>
    <row r="8" spans="1:21" s="14" customFormat="1">
      <c r="A8" s="18" t="s">
        <v>134</v>
      </c>
      <c r="B8" s="19">
        <v>362</v>
      </c>
      <c r="C8" s="19">
        <v>7</v>
      </c>
      <c r="D8" s="20">
        <v>1.9300000000000001E-2</v>
      </c>
      <c r="E8" s="19">
        <v>2</v>
      </c>
      <c r="F8" s="19">
        <v>4</v>
      </c>
      <c r="G8" s="19">
        <v>3</v>
      </c>
      <c r="H8" s="19">
        <v>3</v>
      </c>
      <c r="I8" s="19">
        <v>2</v>
      </c>
    </row>
    <row r="9" spans="1:21" s="14" customFormat="1">
      <c r="A9" s="18" t="s">
        <v>382</v>
      </c>
      <c r="B9" s="19">
        <v>681</v>
      </c>
      <c r="C9" s="19">
        <v>185</v>
      </c>
      <c r="D9" s="20">
        <v>0.2717</v>
      </c>
      <c r="E9" s="19">
        <v>55</v>
      </c>
      <c r="F9" s="19">
        <v>55</v>
      </c>
      <c r="G9" s="19">
        <v>34</v>
      </c>
      <c r="H9" s="19">
        <v>48</v>
      </c>
      <c r="I9" s="19">
        <v>33</v>
      </c>
    </row>
    <row r="10" spans="1:21" s="14" customFormat="1">
      <c r="A10" s="18" t="s">
        <v>383</v>
      </c>
      <c r="B10" s="19">
        <v>1835</v>
      </c>
      <c r="C10" s="19">
        <v>361</v>
      </c>
      <c r="D10" s="20">
        <v>0.19670000000000001</v>
      </c>
      <c r="E10" s="19">
        <v>117</v>
      </c>
      <c r="F10" s="19">
        <v>110</v>
      </c>
      <c r="G10" s="19">
        <v>78</v>
      </c>
      <c r="H10" s="19">
        <v>98</v>
      </c>
      <c r="I10" s="19">
        <v>52</v>
      </c>
    </row>
    <row r="11" spans="1:21" s="14" customFormat="1">
      <c r="A11" s="18" t="s">
        <v>384</v>
      </c>
      <c r="B11" s="19">
        <v>1202</v>
      </c>
      <c r="C11" s="19">
        <v>203</v>
      </c>
      <c r="D11" s="20">
        <v>0.16889999999999999</v>
      </c>
      <c r="E11" s="19">
        <v>71</v>
      </c>
      <c r="F11" s="19">
        <v>68</v>
      </c>
      <c r="G11" s="19">
        <v>44</v>
      </c>
      <c r="H11" s="19">
        <v>56</v>
      </c>
      <c r="I11" s="19">
        <v>36</v>
      </c>
    </row>
    <row r="12" spans="1:21" s="14" customFormat="1">
      <c r="A12" s="18" t="s">
        <v>697</v>
      </c>
      <c r="B12" s="19">
        <v>10</v>
      </c>
      <c r="C12" s="19">
        <v>1</v>
      </c>
      <c r="D12" s="20">
        <v>0.1</v>
      </c>
      <c r="E12" s="19">
        <v>0</v>
      </c>
      <c r="F12" s="19">
        <v>0</v>
      </c>
      <c r="G12" s="19">
        <v>0</v>
      </c>
      <c r="H12" s="19">
        <v>0</v>
      </c>
      <c r="I12" s="19">
        <v>0</v>
      </c>
    </row>
    <row r="13" spans="1:21" s="14" customFormat="1">
      <c r="A13" s="18" t="s">
        <v>385</v>
      </c>
      <c r="B13" s="19">
        <v>1043</v>
      </c>
      <c r="C13" s="19">
        <v>201</v>
      </c>
      <c r="D13" s="20">
        <v>0.19270000000000001</v>
      </c>
      <c r="E13" s="19">
        <v>53</v>
      </c>
      <c r="F13" s="19">
        <v>48</v>
      </c>
      <c r="G13" s="19">
        <v>45</v>
      </c>
      <c r="H13" s="19">
        <v>52</v>
      </c>
      <c r="I13" s="19">
        <v>38</v>
      </c>
    </row>
    <row r="14" spans="1:21" s="22" customFormat="1" ht="34.5" customHeight="1">
      <c r="A14" s="25" t="s">
        <v>147</v>
      </c>
      <c r="B14" s="23">
        <f>SUM(B7:B13)</f>
        <v>5150</v>
      </c>
      <c r="C14" s="23">
        <f>SUM(C7:C13)</f>
        <v>962</v>
      </c>
      <c r="D14" s="24">
        <f>C14/B14</f>
        <v>0.18679611650485436</v>
      </c>
      <c r="E14" s="23">
        <f>SUM(E7:E13)</f>
        <v>299</v>
      </c>
      <c r="F14" s="23">
        <f>SUM(F7:F13)</f>
        <v>287</v>
      </c>
      <c r="G14" s="23">
        <f>SUM(G7:G13)</f>
        <v>204</v>
      </c>
      <c r="H14" s="23">
        <f>SUM(H7:H13)</f>
        <v>257</v>
      </c>
      <c r="I14" s="23">
        <f>SUM(I7:I13)</f>
        <v>162</v>
      </c>
    </row>
    <row r="15" spans="1:21" s="22" customFormat="1" ht="34.5" customHeight="1">
      <c r="A15" s="25" t="s">
        <v>16</v>
      </c>
      <c r="B15" s="23">
        <f>SUM(, B14)</f>
        <v>5150</v>
      </c>
      <c r="C15" s="23">
        <f>SUM(, C14)</f>
        <v>962</v>
      </c>
      <c r="D15" s="24">
        <f>C15/B15</f>
        <v>0.18679611650485436</v>
      </c>
      <c r="E15" s="23">
        <f t="shared" ref="E15:I16" si="0">SUM(, E14)</f>
        <v>299</v>
      </c>
      <c r="F15" s="23">
        <f t="shared" si="0"/>
        <v>287</v>
      </c>
      <c r="G15" s="23">
        <f t="shared" si="0"/>
        <v>204</v>
      </c>
      <c r="H15" s="23">
        <f t="shared" si="0"/>
        <v>257</v>
      </c>
      <c r="I15" s="23">
        <f t="shared" si="0"/>
        <v>162</v>
      </c>
    </row>
    <row r="16" spans="1:21" s="14" customFormat="1">
      <c r="A16" s="18" t="s">
        <v>17</v>
      </c>
      <c r="B16" s="18">
        <f>SUM(, B15)</f>
        <v>5150</v>
      </c>
      <c r="C16" s="18">
        <f>SUM(, C15)</f>
        <v>962</v>
      </c>
      <c r="D16" s="26">
        <f>C16/B16</f>
        <v>0.18679611650485436</v>
      </c>
      <c r="E16" s="18">
        <f t="shared" si="0"/>
        <v>299</v>
      </c>
      <c r="F16" s="18">
        <f t="shared" si="0"/>
        <v>287</v>
      </c>
      <c r="G16" s="18">
        <f t="shared" si="0"/>
        <v>204</v>
      </c>
      <c r="H16" s="18">
        <f t="shared" si="0"/>
        <v>257</v>
      </c>
      <c r="I16" s="18">
        <f t="shared" si="0"/>
        <v>162</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5" manualBreakCount="5">
    <brk id="5" max="1048575" man="1"/>
    <brk id="6" max="1048575" man="1"/>
    <brk id="7" max="1048575" man="1"/>
    <brk id="8" max="1048575" man="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sheetPr>
  <dimension ref="A1:Q38"/>
  <sheetViews>
    <sheetView workbookViewId="0">
      <pane xSplit="4" ySplit="6" topLeftCell="E7" activePane="bottomRight" state="frozen"/>
      <selection pane="topRight" activeCell="G1" sqref="G1"/>
      <selection pane="bottomLeft" activeCell="A7" sqref="A7"/>
      <selection pane="bottomRight" activeCell="A37" sqref="A37:A38"/>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217</v>
      </c>
      <c r="F4" s="47"/>
      <c r="G4" s="47"/>
      <c r="H4" s="47"/>
      <c r="I4" s="47"/>
      <c r="J4" s="47"/>
      <c r="K4" s="47"/>
      <c r="L4" s="47"/>
      <c r="M4" s="47"/>
      <c r="N4" s="47"/>
      <c r="O4" s="47"/>
      <c r="P4" s="47"/>
      <c r="Q4" s="47"/>
    </row>
    <row r="5" spans="1:17" ht="25.5" customHeight="1">
      <c r="E5" s="49" t="s">
        <v>217</v>
      </c>
      <c r="F5" s="49"/>
      <c r="G5" s="49"/>
      <c r="H5" s="49"/>
      <c r="I5" s="49"/>
      <c r="J5" s="49"/>
      <c r="K5" s="49"/>
      <c r="L5" s="49"/>
      <c r="M5" s="49"/>
      <c r="N5" s="49"/>
      <c r="O5" s="49"/>
      <c r="P5" s="49"/>
      <c r="Q5" s="49"/>
    </row>
    <row r="6" spans="1:17" s="12" customFormat="1" ht="150" customHeight="1">
      <c r="B6" s="13" t="s">
        <v>7</v>
      </c>
      <c r="C6" s="13" t="s">
        <v>8</v>
      </c>
      <c r="D6" s="13" t="s">
        <v>9</v>
      </c>
      <c r="E6" s="21" t="s">
        <v>218</v>
      </c>
    </row>
    <row r="7" spans="1:17">
      <c r="A7" s="15" t="s">
        <v>185</v>
      </c>
      <c r="B7" s="16">
        <v>814</v>
      </c>
      <c r="C7" s="16">
        <v>190</v>
      </c>
      <c r="D7" s="17">
        <v>0.2334</v>
      </c>
      <c r="E7" s="16">
        <v>154</v>
      </c>
    </row>
    <row r="8" spans="1:17" s="14" customFormat="1">
      <c r="A8" s="18" t="s">
        <v>186</v>
      </c>
      <c r="B8" s="19">
        <v>816</v>
      </c>
      <c r="C8" s="19">
        <v>97</v>
      </c>
      <c r="D8" s="20">
        <v>0.11890000000000001</v>
      </c>
      <c r="E8" s="19">
        <v>75</v>
      </c>
    </row>
    <row r="9" spans="1:17" s="14" customFormat="1">
      <c r="A9" s="18" t="s">
        <v>187</v>
      </c>
      <c r="B9" s="19">
        <v>1143</v>
      </c>
      <c r="C9" s="19">
        <v>122</v>
      </c>
      <c r="D9" s="20">
        <v>0.1067</v>
      </c>
      <c r="E9" s="19">
        <v>105</v>
      </c>
    </row>
    <row r="10" spans="1:17" s="14" customFormat="1">
      <c r="A10" s="18" t="s">
        <v>188</v>
      </c>
      <c r="B10" s="19">
        <v>478</v>
      </c>
      <c r="C10" s="19">
        <v>85</v>
      </c>
      <c r="D10" s="20">
        <v>0.17780000000000001</v>
      </c>
      <c r="E10" s="19">
        <v>69</v>
      </c>
    </row>
    <row r="11" spans="1:17" s="14" customFormat="1">
      <c r="A11" s="18" t="s">
        <v>189</v>
      </c>
      <c r="B11" s="19">
        <v>988</v>
      </c>
      <c r="C11" s="19">
        <v>165</v>
      </c>
      <c r="D11" s="20">
        <v>0.16700000000000001</v>
      </c>
      <c r="E11" s="19">
        <v>124</v>
      </c>
    </row>
    <row r="12" spans="1:17" s="14" customFormat="1">
      <c r="A12" s="18" t="s">
        <v>190</v>
      </c>
      <c r="B12" s="19">
        <v>1001</v>
      </c>
      <c r="C12" s="19">
        <v>157</v>
      </c>
      <c r="D12" s="20">
        <v>0.15679999999999999</v>
      </c>
      <c r="E12" s="19">
        <v>127</v>
      </c>
    </row>
    <row r="13" spans="1:17" s="14" customFormat="1">
      <c r="A13" s="18" t="s">
        <v>191</v>
      </c>
      <c r="B13" s="19">
        <v>223</v>
      </c>
      <c r="C13" s="19">
        <v>27</v>
      </c>
      <c r="D13" s="20">
        <v>0.1211</v>
      </c>
      <c r="E13" s="19">
        <v>19</v>
      </c>
    </row>
    <row r="14" spans="1:17" s="14" customFormat="1">
      <c r="A14" s="18" t="s">
        <v>192</v>
      </c>
      <c r="B14" s="19">
        <v>244</v>
      </c>
      <c r="C14" s="19">
        <v>57</v>
      </c>
      <c r="D14" s="20">
        <v>0.2336</v>
      </c>
      <c r="E14" s="19">
        <v>49</v>
      </c>
    </row>
    <row r="15" spans="1:17" s="14" customFormat="1">
      <c r="A15" s="18" t="s">
        <v>193</v>
      </c>
      <c r="B15" s="19">
        <v>739</v>
      </c>
      <c r="C15" s="19">
        <v>125</v>
      </c>
      <c r="D15" s="20">
        <v>0.1691</v>
      </c>
      <c r="E15" s="19">
        <v>97</v>
      </c>
    </row>
    <row r="16" spans="1:17" s="14" customFormat="1">
      <c r="A16" s="18" t="s">
        <v>194</v>
      </c>
      <c r="B16" s="19">
        <v>812</v>
      </c>
      <c r="C16" s="19">
        <v>120</v>
      </c>
      <c r="D16" s="20">
        <v>0.14779999999999999</v>
      </c>
      <c r="E16" s="19">
        <v>97</v>
      </c>
    </row>
    <row r="17" spans="1:5" s="14" customFormat="1">
      <c r="A17" s="18" t="s">
        <v>195</v>
      </c>
      <c r="B17" s="19">
        <v>424</v>
      </c>
      <c r="C17" s="19">
        <v>49</v>
      </c>
      <c r="D17" s="20">
        <v>0.11559999999999999</v>
      </c>
      <c r="E17" s="19">
        <v>38</v>
      </c>
    </row>
    <row r="18" spans="1:5" s="14" customFormat="1">
      <c r="A18" s="18" t="s">
        <v>196</v>
      </c>
      <c r="B18" s="19">
        <v>362</v>
      </c>
      <c r="C18" s="19">
        <v>67</v>
      </c>
      <c r="D18" s="20">
        <v>0.18509999999999999</v>
      </c>
      <c r="E18" s="19">
        <v>57</v>
      </c>
    </row>
    <row r="19" spans="1:5" s="14" customFormat="1">
      <c r="A19" s="18" t="s">
        <v>197</v>
      </c>
      <c r="B19" s="19">
        <v>890</v>
      </c>
      <c r="C19" s="19">
        <v>90</v>
      </c>
      <c r="D19" s="20">
        <v>0.1011</v>
      </c>
      <c r="E19" s="19">
        <v>71</v>
      </c>
    </row>
    <row r="20" spans="1:5" s="14" customFormat="1">
      <c r="A20" s="18" t="s">
        <v>198</v>
      </c>
      <c r="B20" s="19">
        <v>1260</v>
      </c>
      <c r="C20" s="19">
        <v>140</v>
      </c>
      <c r="D20" s="20">
        <v>0.1111</v>
      </c>
      <c r="E20" s="19">
        <v>118</v>
      </c>
    </row>
    <row r="21" spans="1:5" s="14" customFormat="1">
      <c r="A21" s="18" t="s">
        <v>199</v>
      </c>
      <c r="B21" s="19">
        <v>1057</v>
      </c>
      <c r="C21" s="19">
        <v>178</v>
      </c>
      <c r="D21" s="20">
        <v>0.16839999999999999</v>
      </c>
      <c r="E21" s="19">
        <v>136</v>
      </c>
    </row>
    <row r="22" spans="1:5" s="14" customFormat="1">
      <c r="A22" s="18" t="s">
        <v>200</v>
      </c>
      <c r="B22" s="19">
        <v>749</v>
      </c>
      <c r="C22" s="19">
        <v>64</v>
      </c>
      <c r="D22" s="20">
        <v>8.5400000000000004E-2</v>
      </c>
      <c r="E22" s="19">
        <v>50</v>
      </c>
    </row>
    <row r="23" spans="1:5" s="14" customFormat="1">
      <c r="A23" s="18" t="s">
        <v>201</v>
      </c>
      <c r="B23" s="19">
        <v>947</v>
      </c>
      <c r="C23" s="19">
        <v>58</v>
      </c>
      <c r="D23" s="20">
        <v>6.1199999999999997E-2</v>
      </c>
      <c r="E23" s="19">
        <v>44</v>
      </c>
    </row>
    <row r="24" spans="1:5" s="14" customFormat="1">
      <c r="A24" s="18" t="s">
        <v>202</v>
      </c>
      <c r="B24" s="19">
        <v>1204</v>
      </c>
      <c r="C24" s="19">
        <v>149</v>
      </c>
      <c r="D24" s="20">
        <v>0.12379999999999999</v>
      </c>
      <c r="E24" s="19">
        <v>130</v>
      </c>
    </row>
    <row r="25" spans="1:5" s="14" customFormat="1">
      <c r="A25" s="18" t="s">
        <v>203</v>
      </c>
      <c r="B25" s="19">
        <v>1055</v>
      </c>
      <c r="C25" s="19">
        <v>148</v>
      </c>
      <c r="D25" s="20">
        <v>0.14030000000000001</v>
      </c>
      <c r="E25" s="19">
        <v>119</v>
      </c>
    </row>
    <row r="26" spans="1:5" s="14" customFormat="1">
      <c r="A26" s="18" t="s">
        <v>204</v>
      </c>
      <c r="B26" s="19">
        <v>513</v>
      </c>
      <c r="C26" s="19">
        <v>58</v>
      </c>
      <c r="D26" s="20">
        <v>0.11310000000000001</v>
      </c>
      <c r="E26" s="19">
        <v>48</v>
      </c>
    </row>
    <row r="27" spans="1:5" s="14" customFormat="1">
      <c r="A27" s="18" t="s">
        <v>205</v>
      </c>
      <c r="B27" s="19">
        <v>1082</v>
      </c>
      <c r="C27" s="19">
        <v>99</v>
      </c>
      <c r="D27" s="20">
        <v>9.1499999999999998E-2</v>
      </c>
      <c r="E27" s="19">
        <v>78</v>
      </c>
    </row>
    <row r="28" spans="1:5" s="14" customFormat="1">
      <c r="A28" s="18" t="s">
        <v>206</v>
      </c>
      <c r="B28" s="19">
        <v>582</v>
      </c>
      <c r="C28" s="19">
        <v>84</v>
      </c>
      <c r="D28" s="20">
        <v>0.14430000000000001</v>
      </c>
      <c r="E28" s="19">
        <v>73</v>
      </c>
    </row>
    <row r="29" spans="1:5" s="14" customFormat="1">
      <c r="A29" s="18" t="s">
        <v>207</v>
      </c>
      <c r="B29" s="19">
        <v>1287</v>
      </c>
      <c r="C29" s="19">
        <v>177</v>
      </c>
      <c r="D29" s="20">
        <v>0.13750000000000001</v>
      </c>
      <c r="E29" s="19">
        <v>136</v>
      </c>
    </row>
    <row r="30" spans="1:5" s="14" customFormat="1">
      <c r="A30" s="18" t="s">
        <v>208</v>
      </c>
      <c r="B30" s="19">
        <v>992</v>
      </c>
      <c r="C30" s="19">
        <v>155</v>
      </c>
      <c r="D30" s="20">
        <v>0.15629999999999999</v>
      </c>
      <c r="E30" s="19">
        <v>123</v>
      </c>
    </row>
    <row r="31" spans="1:5" s="14" customFormat="1">
      <c r="A31" s="18" t="s">
        <v>209</v>
      </c>
      <c r="B31" s="19">
        <v>302</v>
      </c>
      <c r="C31" s="19">
        <v>21</v>
      </c>
      <c r="D31" s="20">
        <v>6.9500000000000006E-2</v>
      </c>
      <c r="E31" s="19">
        <v>17</v>
      </c>
    </row>
    <row r="32" spans="1:5" s="14" customFormat="1">
      <c r="A32" s="18" t="s">
        <v>210</v>
      </c>
      <c r="B32" s="19">
        <v>847</v>
      </c>
      <c r="C32" s="19">
        <v>69</v>
      </c>
      <c r="D32" s="20">
        <v>8.1500000000000003E-2</v>
      </c>
      <c r="E32" s="19">
        <v>57</v>
      </c>
    </row>
    <row r="33" spans="1:5" s="14" customFormat="1">
      <c r="A33" s="18" t="s">
        <v>211</v>
      </c>
      <c r="B33" s="19">
        <v>1205</v>
      </c>
      <c r="C33" s="19">
        <v>110</v>
      </c>
      <c r="D33" s="20">
        <v>9.1300000000000006E-2</v>
      </c>
      <c r="E33" s="19">
        <v>95</v>
      </c>
    </row>
    <row r="34" spans="1:5" s="22" customFormat="1" ht="34.5" customHeight="1">
      <c r="A34" s="25" t="s">
        <v>214</v>
      </c>
      <c r="B34" s="23">
        <f>SUM(B7:B33)</f>
        <v>22016</v>
      </c>
      <c r="C34" s="23">
        <f>SUM(C7:C33)</f>
        <v>2861</v>
      </c>
      <c r="D34" s="24">
        <f>C34/B34</f>
        <v>0.12995094476744187</v>
      </c>
      <c r="E34" s="23">
        <f>SUM(E7:E33)</f>
        <v>2306</v>
      </c>
    </row>
    <row r="35" spans="1:5" s="22" customFormat="1" ht="34.5" customHeight="1">
      <c r="A35" s="25" t="s">
        <v>16</v>
      </c>
      <c r="B35" s="23">
        <f>SUM(, B34)</f>
        <v>22016</v>
      </c>
      <c r="C35" s="23">
        <f>SUM(, C34)</f>
        <v>2861</v>
      </c>
      <c r="D35" s="24">
        <f>C35/B35</f>
        <v>0.12995094476744187</v>
      </c>
      <c r="E35" s="23">
        <f>SUM(, E34)</f>
        <v>2306</v>
      </c>
    </row>
    <row r="36" spans="1:5" s="14" customFormat="1">
      <c r="A36" s="18" t="s">
        <v>17</v>
      </c>
      <c r="B36" s="18">
        <f>SUM(, B35)</f>
        <v>22016</v>
      </c>
      <c r="C36" s="18">
        <f>SUM(, C35)</f>
        <v>2861</v>
      </c>
      <c r="D36" s="26">
        <f>C36/B36</f>
        <v>0.12995094476744187</v>
      </c>
      <c r="E36" s="18">
        <f>SUM(, E35)</f>
        <v>2306</v>
      </c>
    </row>
    <row r="37" spans="1:5" s="22" customFormat="1">
      <c r="A37" s="35" t="s">
        <v>1066</v>
      </c>
      <c r="B37" s="29">
        <v>412</v>
      </c>
      <c r="C37" s="29">
        <v>25</v>
      </c>
      <c r="D37" s="33">
        <v>6.0699999999999997E-2</v>
      </c>
      <c r="E37" s="29">
        <v>23</v>
      </c>
    </row>
    <row r="38" spans="1:5" s="22" customFormat="1">
      <c r="A38" s="30" t="s">
        <v>1064</v>
      </c>
      <c r="B38" s="31">
        <v>22428</v>
      </c>
      <c r="C38" s="31">
        <v>2886</v>
      </c>
      <c r="D38" s="34">
        <v>0.12870000000000001</v>
      </c>
      <c r="E38" s="31">
        <v>2329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34" max="16383" man="1"/>
    <brk id="35" max="16383" man="1"/>
    <brk id="36" max="16383" man="1"/>
  </rowBreaks>
  <colBreaks count="1" manualBreakCount="1">
    <brk id="5" max="1048575" man="1"/>
  </colBreaks>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1009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7">
    <tabColor rgb="FF0000FF"/>
  </sheetPr>
  <dimension ref="A1:S175"/>
  <sheetViews>
    <sheetView workbookViewId="0">
      <pane xSplit="4" ySplit="6" topLeftCell="E148" activePane="bottomRight" state="frozen"/>
      <selection pane="topRight" activeCell="G1" sqref="G1"/>
      <selection pane="bottomLeft" activeCell="A7" sqref="A7"/>
      <selection pane="bottomRight" activeCell="Q6" sqref="Q6"/>
    </sheetView>
  </sheetViews>
  <sheetFormatPr defaultRowHeight="15"/>
  <cols>
    <col min="1" max="1" width="13.7109375" customWidth="1"/>
    <col min="2" max="2" width="7.7109375" customWidth="1"/>
    <col min="3" max="3" width="6.7109375" customWidth="1"/>
    <col min="4" max="4" width="8.140625" customWidth="1"/>
    <col min="5" max="5" width="6.42578125" customWidth="1"/>
    <col min="6" max="6" width="7" customWidth="1"/>
    <col min="7" max="7" width="7.28515625" customWidth="1"/>
    <col min="8"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1015</v>
      </c>
      <c r="F4" s="47"/>
      <c r="G4" s="47"/>
      <c r="H4" s="47"/>
      <c r="I4" s="47"/>
      <c r="J4" s="47"/>
      <c r="K4" s="47"/>
      <c r="L4" s="47"/>
      <c r="M4" s="47"/>
      <c r="N4" s="47"/>
      <c r="O4" s="47"/>
      <c r="P4" s="47"/>
      <c r="Q4" s="47"/>
      <c r="R4" s="47"/>
      <c r="S4" s="47"/>
    </row>
    <row r="5" spans="1:19" ht="25.5" customHeight="1">
      <c r="E5" s="49" t="s">
        <v>1015</v>
      </c>
      <c r="F5" s="49"/>
      <c r="G5" s="49"/>
      <c r="H5" s="49"/>
      <c r="I5" s="49"/>
      <c r="J5" s="49"/>
      <c r="K5" s="49"/>
      <c r="L5" s="49"/>
      <c r="M5" s="49"/>
      <c r="N5" s="49"/>
      <c r="O5" s="49"/>
      <c r="P5" s="49"/>
      <c r="Q5" s="49"/>
      <c r="R5" s="49"/>
      <c r="S5" s="49"/>
    </row>
    <row r="6" spans="1:19" s="12" customFormat="1" ht="150" customHeight="1">
      <c r="B6" s="13" t="s">
        <v>7</v>
      </c>
      <c r="C6" s="13" t="s">
        <v>8</v>
      </c>
      <c r="D6" s="13" t="s">
        <v>9</v>
      </c>
      <c r="E6" s="21" t="s">
        <v>1016</v>
      </c>
      <c r="F6" s="21" t="s">
        <v>1017</v>
      </c>
      <c r="G6" s="21" t="s">
        <v>1018</v>
      </c>
    </row>
    <row r="7" spans="1:19">
      <c r="A7" s="15" t="s">
        <v>436</v>
      </c>
      <c r="B7" s="16">
        <v>866</v>
      </c>
      <c r="C7" s="16">
        <v>119</v>
      </c>
      <c r="D7" s="17">
        <v>0.13739999999999999</v>
      </c>
      <c r="E7" s="16">
        <v>69</v>
      </c>
      <c r="F7" s="16">
        <v>70</v>
      </c>
      <c r="G7" s="16">
        <v>70</v>
      </c>
    </row>
    <row r="8" spans="1:19" s="14" customFormat="1">
      <c r="A8" s="18" t="s">
        <v>420</v>
      </c>
      <c r="B8" s="19">
        <v>489</v>
      </c>
      <c r="C8" s="19">
        <v>34</v>
      </c>
      <c r="D8" s="20">
        <v>6.9500000000000006E-2</v>
      </c>
      <c r="E8" s="19">
        <v>21</v>
      </c>
      <c r="F8" s="19">
        <v>22</v>
      </c>
      <c r="G8" s="19">
        <v>24</v>
      </c>
    </row>
    <row r="9" spans="1:19" s="14" customFormat="1">
      <c r="A9" s="18" t="s">
        <v>528</v>
      </c>
      <c r="B9" s="19">
        <v>586</v>
      </c>
      <c r="C9" s="19">
        <v>36</v>
      </c>
      <c r="D9" s="20">
        <v>6.1400000000000003E-2</v>
      </c>
      <c r="E9" s="19">
        <v>23</v>
      </c>
      <c r="F9" s="19">
        <v>26</v>
      </c>
      <c r="G9" s="19">
        <v>23</v>
      </c>
    </row>
    <row r="10" spans="1:19" s="14" customFormat="1">
      <c r="A10" s="18" t="s">
        <v>421</v>
      </c>
      <c r="B10" s="19">
        <v>887</v>
      </c>
      <c r="C10" s="19">
        <v>62</v>
      </c>
      <c r="D10" s="20">
        <v>6.9900000000000004E-2</v>
      </c>
      <c r="E10" s="19">
        <v>39</v>
      </c>
      <c r="F10" s="19">
        <v>37</v>
      </c>
      <c r="G10" s="19">
        <v>42</v>
      </c>
    </row>
    <row r="11" spans="1:19" s="14" customFormat="1">
      <c r="A11" s="18" t="s">
        <v>422</v>
      </c>
      <c r="B11" s="19">
        <v>737</v>
      </c>
      <c r="C11" s="19">
        <v>25</v>
      </c>
      <c r="D11" s="20">
        <v>3.39E-2</v>
      </c>
      <c r="E11" s="19">
        <v>20</v>
      </c>
      <c r="F11" s="19">
        <v>23</v>
      </c>
      <c r="G11" s="19">
        <v>21</v>
      </c>
    </row>
    <row r="12" spans="1:19" s="14" customFormat="1">
      <c r="A12" s="18" t="s">
        <v>529</v>
      </c>
      <c r="B12" s="19">
        <v>743</v>
      </c>
      <c r="C12" s="19">
        <v>33</v>
      </c>
      <c r="D12" s="20">
        <v>4.4400000000000002E-2</v>
      </c>
      <c r="E12" s="19">
        <v>21</v>
      </c>
      <c r="F12" s="19">
        <v>22</v>
      </c>
      <c r="G12" s="19">
        <v>18</v>
      </c>
    </row>
    <row r="13" spans="1:19" s="14" customFormat="1">
      <c r="A13" s="18" t="s">
        <v>530</v>
      </c>
      <c r="B13" s="19">
        <v>881</v>
      </c>
      <c r="C13" s="19">
        <v>87</v>
      </c>
      <c r="D13" s="20">
        <v>9.8799999999999999E-2</v>
      </c>
      <c r="E13" s="19">
        <v>42</v>
      </c>
      <c r="F13" s="19">
        <v>52</v>
      </c>
      <c r="G13" s="19">
        <v>50</v>
      </c>
    </row>
    <row r="14" spans="1:19" s="14" customFormat="1">
      <c r="A14" s="18" t="s">
        <v>531</v>
      </c>
      <c r="B14" s="19">
        <v>417</v>
      </c>
      <c r="C14" s="19">
        <v>57</v>
      </c>
      <c r="D14" s="20">
        <v>0.13669999999999999</v>
      </c>
      <c r="E14" s="19">
        <v>28</v>
      </c>
      <c r="F14" s="19">
        <v>24</v>
      </c>
      <c r="G14" s="19">
        <v>34</v>
      </c>
    </row>
    <row r="15" spans="1:19" s="14" customFormat="1">
      <c r="A15" s="18" t="s">
        <v>532</v>
      </c>
      <c r="B15" s="19">
        <v>717</v>
      </c>
      <c r="C15" s="19">
        <v>82</v>
      </c>
      <c r="D15" s="20">
        <v>0.1144</v>
      </c>
      <c r="E15" s="19">
        <v>57</v>
      </c>
      <c r="F15" s="19">
        <v>58</v>
      </c>
      <c r="G15" s="19">
        <v>56</v>
      </c>
    </row>
    <row r="16" spans="1:19" s="14" customFormat="1">
      <c r="A16" s="18" t="s">
        <v>10</v>
      </c>
      <c r="B16" s="19">
        <v>573</v>
      </c>
      <c r="C16" s="19">
        <v>14</v>
      </c>
      <c r="D16" s="20">
        <v>2.4400000000000002E-2</v>
      </c>
      <c r="E16" s="19">
        <v>7</v>
      </c>
      <c r="F16" s="19">
        <v>9</v>
      </c>
      <c r="G16" s="19">
        <v>8</v>
      </c>
    </row>
    <row r="17" spans="1:7" s="14" customFormat="1">
      <c r="A17" s="18" t="s">
        <v>423</v>
      </c>
      <c r="B17" s="19">
        <v>1208</v>
      </c>
      <c r="C17" s="19">
        <v>124</v>
      </c>
      <c r="D17" s="20">
        <v>0.1026</v>
      </c>
      <c r="E17" s="19">
        <v>82</v>
      </c>
      <c r="F17" s="19">
        <v>79</v>
      </c>
      <c r="G17" s="19">
        <v>83</v>
      </c>
    </row>
    <row r="18" spans="1:7" s="14" customFormat="1">
      <c r="A18" s="18" t="s">
        <v>424</v>
      </c>
      <c r="B18" s="19">
        <v>448</v>
      </c>
      <c r="C18" s="19">
        <v>24</v>
      </c>
      <c r="D18" s="20">
        <v>5.3600000000000002E-2</v>
      </c>
      <c r="E18" s="19">
        <v>17</v>
      </c>
      <c r="F18" s="19">
        <v>15</v>
      </c>
      <c r="G18" s="19">
        <v>16</v>
      </c>
    </row>
    <row r="19" spans="1:7" s="14" customFormat="1">
      <c r="A19" s="18" t="s">
        <v>437</v>
      </c>
      <c r="B19" s="19">
        <v>1715</v>
      </c>
      <c r="C19" s="19">
        <v>88</v>
      </c>
      <c r="D19" s="20">
        <v>5.1299999999999998E-2</v>
      </c>
      <c r="E19" s="19">
        <v>56</v>
      </c>
      <c r="F19" s="19">
        <v>55</v>
      </c>
      <c r="G19" s="19">
        <v>56</v>
      </c>
    </row>
    <row r="20" spans="1:7" s="14" customFormat="1">
      <c r="A20" s="18" t="s">
        <v>438</v>
      </c>
      <c r="B20" s="19">
        <v>1005</v>
      </c>
      <c r="C20" s="19">
        <v>94</v>
      </c>
      <c r="D20" s="20">
        <v>9.35E-2</v>
      </c>
      <c r="E20" s="19">
        <v>60</v>
      </c>
      <c r="F20" s="19">
        <v>52</v>
      </c>
      <c r="G20" s="19">
        <v>56</v>
      </c>
    </row>
    <row r="21" spans="1:7" s="14" customFormat="1">
      <c r="A21" s="18" t="s">
        <v>439</v>
      </c>
      <c r="B21" s="19">
        <v>1078</v>
      </c>
      <c r="C21" s="19">
        <v>77</v>
      </c>
      <c r="D21" s="20">
        <v>7.1400000000000005E-2</v>
      </c>
      <c r="E21" s="19">
        <v>53</v>
      </c>
      <c r="F21" s="19">
        <v>51</v>
      </c>
      <c r="G21" s="19">
        <v>52</v>
      </c>
    </row>
    <row r="22" spans="1:7" s="22" customFormat="1" ht="34.5" customHeight="1">
      <c r="A22" s="25" t="s">
        <v>14</v>
      </c>
      <c r="B22" s="23">
        <f>SUM(B7:B21)</f>
        <v>12350</v>
      </c>
      <c r="C22" s="23">
        <f>SUM(C7:C21)</f>
        <v>956</v>
      </c>
      <c r="D22" s="24">
        <f>C22/B22</f>
        <v>7.7408906882591097E-2</v>
      </c>
      <c r="E22" s="23">
        <f>SUM(E7:E21)</f>
        <v>595</v>
      </c>
      <c r="F22" s="23">
        <f>SUM(F7:F21)</f>
        <v>595</v>
      </c>
      <c r="G22" s="23">
        <f>SUM(G7:G21)</f>
        <v>609</v>
      </c>
    </row>
    <row r="23" spans="1:7" s="14" customFormat="1">
      <c r="A23" s="18" t="s">
        <v>24</v>
      </c>
      <c r="B23" s="19">
        <v>779</v>
      </c>
      <c r="C23" s="19">
        <v>182</v>
      </c>
      <c r="D23" s="20">
        <v>0.2336</v>
      </c>
      <c r="E23" s="19">
        <v>99</v>
      </c>
      <c r="F23" s="19">
        <v>104</v>
      </c>
      <c r="G23" s="19">
        <v>98</v>
      </c>
    </row>
    <row r="24" spans="1:7" s="14" customFormat="1">
      <c r="A24" s="18" t="s">
        <v>25</v>
      </c>
      <c r="B24" s="19">
        <v>825</v>
      </c>
      <c r="C24" s="19">
        <v>184</v>
      </c>
      <c r="D24" s="20">
        <v>0.223</v>
      </c>
      <c r="E24" s="19">
        <v>104</v>
      </c>
      <c r="F24" s="19">
        <v>103</v>
      </c>
      <c r="G24" s="19">
        <v>110</v>
      </c>
    </row>
    <row r="25" spans="1:7" s="14" customFormat="1">
      <c r="A25" s="18" t="s">
        <v>26</v>
      </c>
      <c r="B25" s="19">
        <v>1178</v>
      </c>
      <c r="C25" s="19">
        <v>141</v>
      </c>
      <c r="D25" s="20">
        <v>0.1197</v>
      </c>
      <c r="E25" s="19">
        <v>84</v>
      </c>
      <c r="F25" s="19">
        <v>82</v>
      </c>
      <c r="G25" s="19">
        <v>83</v>
      </c>
    </row>
    <row r="26" spans="1:7" s="14" customFormat="1">
      <c r="A26" s="18" t="s">
        <v>27</v>
      </c>
      <c r="B26" s="19">
        <v>851</v>
      </c>
      <c r="C26" s="19">
        <v>140</v>
      </c>
      <c r="D26" s="20">
        <v>0.16450000000000001</v>
      </c>
      <c r="E26" s="19">
        <v>80</v>
      </c>
      <c r="F26" s="19">
        <v>76</v>
      </c>
      <c r="G26" s="19">
        <v>75</v>
      </c>
    </row>
    <row r="27" spans="1:7" s="14" customFormat="1">
      <c r="A27" s="18" t="s">
        <v>28</v>
      </c>
      <c r="B27" s="19">
        <v>974</v>
      </c>
      <c r="C27" s="19">
        <v>167</v>
      </c>
      <c r="D27" s="20">
        <v>0.17150000000000001</v>
      </c>
      <c r="E27" s="19">
        <v>89</v>
      </c>
      <c r="F27" s="19">
        <v>89</v>
      </c>
      <c r="G27" s="19">
        <v>90</v>
      </c>
    </row>
    <row r="28" spans="1:7" s="14" customFormat="1">
      <c r="A28" s="18" t="s">
        <v>29</v>
      </c>
      <c r="B28" s="19">
        <v>1364</v>
      </c>
      <c r="C28" s="19">
        <v>274</v>
      </c>
      <c r="D28" s="20">
        <v>0.2009</v>
      </c>
      <c r="E28" s="19">
        <v>166</v>
      </c>
      <c r="F28" s="19">
        <v>166</v>
      </c>
      <c r="G28" s="19">
        <v>170</v>
      </c>
    </row>
    <row r="29" spans="1:7" s="14" customFormat="1">
      <c r="A29" s="18" t="s">
        <v>30</v>
      </c>
      <c r="B29" s="19">
        <v>1115</v>
      </c>
      <c r="C29" s="19">
        <v>228</v>
      </c>
      <c r="D29" s="20">
        <v>0.20449999999999999</v>
      </c>
      <c r="E29" s="19">
        <v>118</v>
      </c>
      <c r="F29" s="19">
        <v>120</v>
      </c>
      <c r="G29" s="19">
        <v>124</v>
      </c>
    </row>
    <row r="30" spans="1:7" s="14" customFormat="1">
      <c r="A30" s="18" t="s">
        <v>31</v>
      </c>
      <c r="B30" s="19">
        <v>1055</v>
      </c>
      <c r="C30" s="19">
        <v>251</v>
      </c>
      <c r="D30" s="20">
        <v>0.2379</v>
      </c>
      <c r="E30" s="19">
        <v>144</v>
      </c>
      <c r="F30" s="19">
        <v>145</v>
      </c>
      <c r="G30" s="19">
        <v>144</v>
      </c>
    </row>
    <row r="31" spans="1:7" s="14" customFormat="1">
      <c r="A31" s="18" t="s">
        <v>32</v>
      </c>
      <c r="B31" s="19">
        <v>875</v>
      </c>
      <c r="C31" s="19">
        <v>171</v>
      </c>
      <c r="D31" s="20">
        <v>0.19539999999999999</v>
      </c>
      <c r="E31" s="19">
        <v>85</v>
      </c>
      <c r="F31" s="19">
        <v>88</v>
      </c>
      <c r="G31" s="19">
        <v>89</v>
      </c>
    </row>
    <row r="32" spans="1:7" s="14" customFormat="1">
      <c r="A32" s="18" t="s">
        <v>33</v>
      </c>
      <c r="B32" s="19">
        <v>1305</v>
      </c>
      <c r="C32" s="19">
        <v>168</v>
      </c>
      <c r="D32" s="20">
        <v>0.12870000000000001</v>
      </c>
      <c r="E32" s="19">
        <v>101</v>
      </c>
      <c r="F32" s="19">
        <v>107</v>
      </c>
      <c r="G32" s="19">
        <v>101</v>
      </c>
    </row>
    <row r="33" spans="1:7" s="14" customFormat="1">
      <c r="A33" s="18" t="s">
        <v>440</v>
      </c>
      <c r="B33" s="19">
        <v>1133</v>
      </c>
      <c r="C33" s="19">
        <v>71</v>
      </c>
      <c r="D33" s="20">
        <v>6.2700000000000006E-2</v>
      </c>
      <c r="E33" s="19">
        <v>47</v>
      </c>
      <c r="F33" s="19">
        <v>49</v>
      </c>
      <c r="G33" s="19">
        <v>50</v>
      </c>
    </row>
    <row r="34" spans="1:7" s="14" customFormat="1">
      <c r="A34" s="18" t="s">
        <v>441</v>
      </c>
      <c r="B34" s="19">
        <v>1166</v>
      </c>
      <c r="C34" s="19">
        <v>125</v>
      </c>
      <c r="D34" s="20">
        <v>0.1072</v>
      </c>
      <c r="E34" s="19">
        <v>77</v>
      </c>
      <c r="F34" s="19">
        <v>80</v>
      </c>
      <c r="G34" s="19">
        <v>77</v>
      </c>
    </row>
    <row r="35" spans="1:7" s="14" customFormat="1">
      <c r="A35" s="18" t="s">
        <v>34</v>
      </c>
      <c r="B35" s="19">
        <v>789</v>
      </c>
      <c r="C35" s="19">
        <v>216</v>
      </c>
      <c r="D35" s="20">
        <v>0.27379999999999999</v>
      </c>
      <c r="E35" s="19">
        <v>130</v>
      </c>
      <c r="F35" s="19">
        <v>131</v>
      </c>
      <c r="G35" s="19">
        <v>130</v>
      </c>
    </row>
    <row r="36" spans="1:7" s="14" customFormat="1">
      <c r="A36" s="18" t="s">
        <v>35</v>
      </c>
      <c r="B36" s="19">
        <v>1168</v>
      </c>
      <c r="C36" s="19">
        <v>229</v>
      </c>
      <c r="D36" s="20">
        <v>0.1961</v>
      </c>
      <c r="E36" s="19">
        <v>127</v>
      </c>
      <c r="F36" s="19">
        <v>131</v>
      </c>
      <c r="G36" s="19">
        <v>123</v>
      </c>
    </row>
    <row r="37" spans="1:7" s="14" customFormat="1">
      <c r="A37" s="18" t="s">
        <v>36</v>
      </c>
      <c r="B37" s="19">
        <v>1041</v>
      </c>
      <c r="C37" s="19">
        <v>155</v>
      </c>
      <c r="D37" s="20">
        <v>0.1489</v>
      </c>
      <c r="E37" s="19">
        <v>94</v>
      </c>
      <c r="F37" s="19">
        <v>98</v>
      </c>
      <c r="G37" s="19">
        <v>96</v>
      </c>
    </row>
    <row r="38" spans="1:7" s="14" customFormat="1">
      <c r="A38" s="18" t="s">
        <v>37</v>
      </c>
      <c r="B38" s="19">
        <v>1266</v>
      </c>
      <c r="C38" s="19">
        <v>267</v>
      </c>
      <c r="D38" s="20">
        <v>0.2109</v>
      </c>
      <c r="E38" s="19">
        <v>170</v>
      </c>
      <c r="F38" s="19">
        <v>173</v>
      </c>
      <c r="G38" s="19">
        <v>169</v>
      </c>
    </row>
    <row r="39" spans="1:7" s="14" customFormat="1">
      <c r="A39" s="18" t="s">
        <v>38</v>
      </c>
      <c r="B39" s="19">
        <v>954</v>
      </c>
      <c r="C39" s="19">
        <v>270</v>
      </c>
      <c r="D39" s="20">
        <v>0.28299999999999997</v>
      </c>
      <c r="E39" s="19">
        <v>140</v>
      </c>
      <c r="F39" s="19">
        <v>142</v>
      </c>
      <c r="G39" s="19">
        <v>143</v>
      </c>
    </row>
    <row r="40" spans="1:7" s="14" customFormat="1">
      <c r="A40" s="18" t="s">
        <v>39</v>
      </c>
      <c r="B40" s="19">
        <v>865</v>
      </c>
      <c r="C40" s="19">
        <v>143</v>
      </c>
      <c r="D40" s="20">
        <v>0.1653</v>
      </c>
      <c r="E40" s="19">
        <v>82</v>
      </c>
      <c r="F40" s="19">
        <v>86</v>
      </c>
      <c r="G40" s="19">
        <v>81</v>
      </c>
    </row>
    <row r="41" spans="1:7" s="14" customFormat="1">
      <c r="A41" s="18" t="s">
        <v>442</v>
      </c>
      <c r="B41" s="19">
        <v>1718</v>
      </c>
      <c r="C41" s="19">
        <v>159</v>
      </c>
      <c r="D41" s="20">
        <v>9.2499999999999999E-2</v>
      </c>
      <c r="E41" s="19">
        <v>123</v>
      </c>
      <c r="F41" s="19">
        <v>124</v>
      </c>
      <c r="G41" s="19">
        <v>121</v>
      </c>
    </row>
    <row r="42" spans="1:7" s="14" customFormat="1">
      <c r="A42" s="18" t="s">
        <v>40</v>
      </c>
      <c r="B42" s="19">
        <v>1043</v>
      </c>
      <c r="C42" s="19">
        <v>201</v>
      </c>
      <c r="D42" s="20">
        <v>0.19270000000000001</v>
      </c>
      <c r="E42" s="19">
        <v>118</v>
      </c>
      <c r="F42" s="19">
        <v>117</v>
      </c>
      <c r="G42" s="19">
        <v>119</v>
      </c>
    </row>
    <row r="43" spans="1:7" s="14" customFormat="1">
      <c r="A43" s="18" t="s">
        <v>41</v>
      </c>
      <c r="B43" s="19">
        <v>2287</v>
      </c>
      <c r="C43" s="19">
        <v>156</v>
      </c>
      <c r="D43" s="20">
        <v>6.8199999999999997E-2</v>
      </c>
      <c r="E43" s="19">
        <v>101</v>
      </c>
      <c r="F43" s="19">
        <v>97</v>
      </c>
      <c r="G43" s="19">
        <v>105</v>
      </c>
    </row>
    <row r="44" spans="1:7" s="22" customFormat="1" ht="34.5" customHeight="1">
      <c r="A44" s="25" t="s">
        <v>49</v>
      </c>
      <c r="B44" s="23">
        <f>SUM(B23:B43)</f>
        <v>23751</v>
      </c>
      <c r="C44" s="23">
        <f>SUM(C23:C43)</f>
        <v>3898</v>
      </c>
      <c r="D44" s="24">
        <f>C44/B44</f>
        <v>0.16411940549871584</v>
      </c>
      <c r="E44" s="23">
        <f>SUM(E23:E43)</f>
        <v>2279</v>
      </c>
      <c r="F44" s="23">
        <f>SUM(F23:F43)</f>
        <v>2308</v>
      </c>
      <c r="G44" s="23">
        <f>SUM(G23:G43)</f>
        <v>2298</v>
      </c>
    </row>
    <row r="45" spans="1:7" s="14" customFormat="1">
      <c r="A45" s="18" t="s">
        <v>334</v>
      </c>
      <c r="B45" s="19">
        <v>1145</v>
      </c>
      <c r="C45" s="19">
        <v>257</v>
      </c>
      <c r="D45" s="20">
        <v>0.22450000000000001</v>
      </c>
      <c r="E45" s="19">
        <v>144</v>
      </c>
      <c r="F45" s="19">
        <v>141</v>
      </c>
      <c r="G45" s="19">
        <v>173</v>
      </c>
    </row>
    <row r="46" spans="1:7" s="14" customFormat="1">
      <c r="A46" s="18" t="s">
        <v>443</v>
      </c>
      <c r="B46" s="19">
        <v>2337</v>
      </c>
      <c r="C46" s="19">
        <v>195</v>
      </c>
      <c r="D46" s="20">
        <v>8.3400000000000002E-2</v>
      </c>
      <c r="E46" s="19">
        <v>97</v>
      </c>
      <c r="F46" s="19">
        <v>105</v>
      </c>
      <c r="G46" s="19">
        <v>129</v>
      </c>
    </row>
    <row r="47" spans="1:7" s="14" customFormat="1">
      <c r="A47" s="18" t="s">
        <v>335</v>
      </c>
      <c r="B47" s="19">
        <v>2526</v>
      </c>
      <c r="C47" s="19">
        <v>367</v>
      </c>
      <c r="D47" s="20">
        <v>0.14530000000000001</v>
      </c>
      <c r="E47" s="19">
        <v>215</v>
      </c>
      <c r="F47" s="19">
        <v>216</v>
      </c>
      <c r="G47" s="19">
        <v>236</v>
      </c>
    </row>
    <row r="48" spans="1:7" s="14" customFormat="1">
      <c r="A48" s="18" t="s">
        <v>572</v>
      </c>
      <c r="B48" s="19">
        <v>2044</v>
      </c>
      <c r="C48" s="19">
        <v>442</v>
      </c>
      <c r="D48" s="20">
        <v>0.2162</v>
      </c>
      <c r="E48" s="19">
        <v>249</v>
      </c>
      <c r="F48" s="19">
        <v>241</v>
      </c>
      <c r="G48" s="19">
        <v>245</v>
      </c>
    </row>
    <row r="49" spans="1:7" s="14" customFormat="1">
      <c r="A49" s="18" t="s">
        <v>573</v>
      </c>
      <c r="B49" s="19">
        <v>1575</v>
      </c>
      <c r="C49" s="19">
        <v>241</v>
      </c>
      <c r="D49" s="20">
        <v>0.153</v>
      </c>
      <c r="E49" s="19">
        <v>130</v>
      </c>
      <c r="F49" s="19">
        <v>133</v>
      </c>
      <c r="G49" s="19">
        <v>129</v>
      </c>
    </row>
    <row r="50" spans="1:7" s="14" customFormat="1">
      <c r="A50" s="18" t="s">
        <v>574</v>
      </c>
      <c r="B50" s="19">
        <v>1150</v>
      </c>
      <c r="C50" s="19">
        <v>209</v>
      </c>
      <c r="D50" s="20">
        <v>0.1817</v>
      </c>
      <c r="E50" s="19">
        <v>119</v>
      </c>
      <c r="F50" s="19">
        <v>121</v>
      </c>
      <c r="G50" s="19">
        <v>126</v>
      </c>
    </row>
    <row r="51" spans="1:7" s="22" customFormat="1" ht="34.5" customHeight="1">
      <c r="A51" s="25" t="s">
        <v>340</v>
      </c>
      <c r="B51" s="23">
        <f>SUM(B45:B50)</f>
        <v>10777</v>
      </c>
      <c r="C51" s="23">
        <f>SUM(C45:C50)</f>
        <v>1711</v>
      </c>
      <c r="D51" s="24">
        <f>C51/B51</f>
        <v>0.1587640345179549</v>
      </c>
      <c r="E51" s="23">
        <f>SUM(E45:E50)</f>
        <v>954</v>
      </c>
      <c r="F51" s="23">
        <f>SUM(F45:F50)</f>
        <v>957</v>
      </c>
      <c r="G51" s="23">
        <f>SUM(G45:G50)</f>
        <v>1038</v>
      </c>
    </row>
    <row r="52" spans="1:7" s="14" customFormat="1">
      <c r="A52" s="18" t="s">
        <v>269</v>
      </c>
      <c r="B52" s="19">
        <v>652</v>
      </c>
      <c r="C52" s="19">
        <v>145</v>
      </c>
      <c r="D52" s="20">
        <v>0.22239999999999999</v>
      </c>
      <c r="E52" s="19">
        <v>77</v>
      </c>
      <c r="F52" s="19">
        <v>76</v>
      </c>
      <c r="G52" s="19">
        <v>87</v>
      </c>
    </row>
    <row r="53" spans="1:7" s="14" customFormat="1">
      <c r="A53" s="18" t="s">
        <v>270</v>
      </c>
      <c r="B53" s="19">
        <v>751</v>
      </c>
      <c r="C53" s="19">
        <v>222</v>
      </c>
      <c r="D53" s="20">
        <v>0.29559999999999997</v>
      </c>
      <c r="E53" s="19">
        <v>108</v>
      </c>
      <c r="F53" s="19">
        <v>97</v>
      </c>
      <c r="G53" s="19">
        <v>119</v>
      </c>
    </row>
    <row r="54" spans="1:7" s="22" customFormat="1" ht="34.5" customHeight="1">
      <c r="A54" s="25" t="s">
        <v>274</v>
      </c>
      <c r="B54" s="23">
        <f>SUM(B52:B53)</f>
        <v>1403</v>
      </c>
      <c r="C54" s="23">
        <f>SUM(C52:C53)</f>
        <v>367</v>
      </c>
      <c r="D54" s="24">
        <f>C54/B54</f>
        <v>0.26158232359230221</v>
      </c>
      <c r="E54" s="23">
        <f>SUM(E52:E53)</f>
        <v>185</v>
      </c>
      <c r="F54" s="23">
        <f>SUM(F52:F53)</f>
        <v>173</v>
      </c>
      <c r="G54" s="23">
        <f>SUM(G52:G53)</f>
        <v>206</v>
      </c>
    </row>
    <row r="55" spans="1:7" s="14" customFormat="1">
      <c r="A55" s="18" t="s">
        <v>283</v>
      </c>
      <c r="B55" s="19">
        <v>1600</v>
      </c>
      <c r="C55" s="19">
        <v>256</v>
      </c>
      <c r="D55" s="20">
        <v>0.16</v>
      </c>
      <c r="E55" s="19">
        <v>151</v>
      </c>
      <c r="F55" s="19">
        <v>151</v>
      </c>
      <c r="G55" s="19">
        <v>149</v>
      </c>
    </row>
    <row r="56" spans="1:7" s="22" customFormat="1" ht="34.5" customHeight="1">
      <c r="A56" s="25" t="s">
        <v>143</v>
      </c>
      <c r="B56" s="23">
        <f>SUM(B55:B55)</f>
        <v>1600</v>
      </c>
      <c r="C56" s="23">
        <f>SUM(C55:C55)</f>
        <v>256</v>
      </c>
      <c r="D56" s="24">
        <f>C56/B56</f>
        <v>0.16</v>
      </c>
      <c r="E56" s="23">
        <f>SUM(E55:E55)</f>
        <v>151</v>
      </c>
      <c r="F56" s="23">
        <f>SUM(F55:F55)</f>
        <v>151</v>
      </c>
      <c r="G56" s="23">
        <f>SUM(G55:G55)</f>
        <v>149</v>
      </c>
    </row>
    <row r="57" spans="1:7" s="14" customFormat="1">
      <c r="A57" s="18" t="s">
        <v>148</v>
      </c>
      <c r="B57" s="19">
        <v>919</v>
      </c>
      <c r="C57" s="19">
        <v>453</v>
      </c>
      <c r="D57" s="20">
        <v>0.4929</v>
      </c>
      <c r="E57" s="19">
        <v>230</v>
      </c>
      <c r="F57" s="19">
        <v>228</v>
      </c>
      <c r="G57" s="19">
        <v>222</v>
      </c>
    </row>
    <row r="58" spans="1:7" s="14" customFormat="1">
      <c r="A58" s="18" t="s">
        <v>149</v>
      </c>
      <c r="B58" s="19">
        <v>755</v>
      </c>
      <c r="C58" s="19">
        <v>325</v>
      </c>
      <c r="D58" s="20">
        <v>0.43049999999999999</v>
      </c>
      <c r="E58" s="19">
        <v>170</v>
      </c>
      <c r="F58" s="19">
        <v>161</v>
      </c>
      <c r="G58" s="19">
        <v>165</v>
      </c>
    </row>
    <row r="59" spans="1:7" s="14" customFormat="1">
      <c r="A59" s="18" t="s">
        <v>150</v>
      </c>
      <c r="B59" s="19">
        <v>787</v>
      </c>
      <c r="C59" s="19">
        <v>333</v>
      </c>
      <c r="D59" s="20">
        <v>0.42309999999999998</v>
      </c>
      <c r="E59" s="19">
        <v>198</v>
      </c>
      <c r="F59" s="19">
        <v>196</v>
      </c>
      <c r="G59" s="19">
        <v>195</v>
      </c>
    </row>
    <row r="60" spans="1:7" s="14" customFormat="1">
      <c r="A60" s="18" t="s">
        <v>151</v>
      </c>
      <c r="B60" s="19">
        <v>879</v>
      </c>
      <c r="C60" s="19">
        <v>431</v>
      </c>
      <c r="D60" s="20">
        <v>0.49030000000000001</v>
      </c>
      <c r="E60" s="19">
        <v>247</v>
      </c>
      <c r="F60" s="19">
        <v>229</v>
      </c>
      <c r="G60" s="19">
        <v>237</v>
      </c>
    </row>
    <row r="61" spans="1:7" s="14" customFormat="1">
      <c r="A61" s="18" t="s">
        <v>152</v>
      </c>
      <c r="B61" s="19">
        <v>1414</v>
      </c>
      <c r="C61" s="19">
        <v>493</v>
      </c>
      <c r="D61" s="20">
        <v>0.34870000000000001</v>
      </c>
      <c r="E61" s="19">
        <v>292</v>
      </c>
      <c r="F61" s="19">
        <v>289</v>
      </c>
      <c r="G61" s="19">
        <v>285</v>
      </c>
    </row>
    <row r="62" spans="1:7" s="14" customFormat="1">
      <c r="A62" s="18" t="s">
        <v>153</v>
      </c>
      <c r="B62" s="19">
        <v>706</v>
      </c>
      <c r="C62" s="19">
        <v>270</v>
      </c>
      <c r="D62" s="20">
        <v>0.38240000000000002</v>
      </c>
      <c r="E62" s="19">
        <v>165</v>
      </c>
      <c r="F62" s="19">
        <v>157</v>
      </c>
      <c r="G62" s="19">
        <v>160</v>
      </c>
    </row>
    <row r="63" spans="1:7" s="14" customFormat="1">
      <c r="A63" s="18" t="s">
        <v>154</v>
      </c>
      <c r="B63" s="19">
        <v>873</v>
      </c>
      <c r="C63" s="19">
        <v>379</v>
      </c>
      <c r="D63" s="20">
        <v>0.43409999999999999</v>
      </c>
      <c r="E63" s="19">
        <v>239</v>
      </c>
      <c r="F63" s="19">
        <v>234</v>
      </c>
      <c r="G63" s="19">
        <v>224</v>
      </c>
    </row>
    <row r="64" spans="1:7" s="14" customFormat="1">
      <c r="A64" s="18" t="s">
        <v>155</v>
      </c>
      <c r="B64" s="19">
        <v>504</v>
      </c>
      <c r="C64" s="19">
        <v>232</v>
      </c>
      <c r="D64" s="20">
        <v>0.46029999999999999</v>
      </c>
      <c r="E64" s="19">
        <v>127</v>
      </c>
      <c r="F64" s="19">
        <v>105</v>
      </c>
      <c r="G64" s="19">
        <v>107</v>
      </c>
    </row>
    <row r="65" spans="1:7" s="14" customFormat="1">
      <c r="A65" s="18" t="s">
        <v>156</v>
      </c>
      <c r="B65" s="19">
        <v>855</v>
      </c>
      <c r="C65" s="19">
        <v>315</v>
      </c>
      <c r="D65" s="20">
        <v>0.36840000000000001</v>
      </c>
      <c r="E65" s="19">
        <v>167</v>
      </c>
      <c r="F65" s="19">
        <v>162</v>
      </c>
      <c r="G65" s="19">
        <v>174</v>
      </c>
    </row>
    <row r="66" spans="1:7" s="14" customFormat="1">
      <c r="A66" s="18" t="s">
        <v>42</v>
      </c>
      <c r="B66" s="19">
        <v>432</v>
      </c>
      <c r="C66" s="19">
        <v>67</v>
      </c>
      <c r="D66" s="20">
        <v>0.15509999999999999</v>
      </c>
      <c r="E66" s="19">
        <v>35</v>
      </c>
      <c r="F66" s="19">
        <v>34</v>
      </c>
      <c r="G66" s="19">
        <v>33</v>
      </c>
    </row>
    <row r="67" spans="1:7" s="14" customFormat="1">
      <c r="A67" s="18" t="s">
        <v>157</v>
      </c>
      <c r="B67" s="19">
        <v>995</v>
      </c>
      <c r="C67" s="19">
        <v>340</v>
      </c>
      <c r="D67" s="20">
        <v>0.3417</v>
      </c>
      <c r="E67" s="19">
        <v>183</v>
      </c>
      <c r="F67" s="19">
        <v>166</v>
      </c>
      <c r="G67" s="19">
        <v>180</v>
      </c>
    </row>
    <row r="68" spans="1:7" s="14" customFormat="1">
      <c r="A68" s="18" t="s">
        <v>158</v>
      </c>
      <c r="B68" s="19">
        <v>828</v>
      </c>
      <c r="C68" s="19">
        <v>329</v>
      </c>
      <c r="D68" s="20">
        <v>0.39729999999999999</v>
      </c>
      <c r="E68" s="19">
        <v>190</v>
      </c>
      <c r="F68" s="19">
        <v>179</v>
      </c>
      <c r="G68" s="19">
        <v>181</v>
      </c>
    </row>
    <row r="69" spans="1:7" s="14" customFormat="1">
      <c r="A69" s="18" t="s">
        <v>43</v>
      </c>
      <c r="B69" s="19">
        <v>956</v>
      </c>
      <c r="C69" s="19">
        <v>217</v>
      </c>
      <c r="D69" s="20">
        <v>0.22700000000000001</v>
      </c>
      <c r="E69" s="19">
        <v>109</v>
      </c>
      <c r="F69" s="19">
        <v>107</v>
      </c>
      <c r="G69" s="19">
        <v>115</v>
      </c>
    </row>
    <row r="70" spans="1:7" s="14" customFormat="1">
      <c r="A70" s="18" t="s">
        <v>44</v>
      </c>
      <c r="B70" s="19">
        <v>826</v>
      </c>
      <c r="C70" s="19">
        <v>253</v>
      </c>
      <c r="D70" s="20">
        <v>0.30630000000000002</v>
      </c>
      <c r="E70" s="19">
        <v>159</v>
      </c>
      <c r="F70" s="19">
        <v>152</v>
      </c>
      <c r="G70" s="19">
        <v>148</v>
      </c>
    </row>
    <row r="71" spans="1:7" s="14" customFormat="1">
      <c r="A71" s="18" t="s">
        <v>159</v>
      </c>
      <c r="B71" s="19">
        <v>717</v>
      </c>
      <c r="C71" s="19">
        <v>215</v>
      </c>
      <c r="D71" s="20">
        <v>0.2999</v>
      </c>
      <c r="E71" s="19">
        <v>116</v>
      </c>
      <c r="F71" s="19">
        <v>108</v>
      </c>
      <c r="G71" s="19">
        <v>109</v>
      </c>
    </row>
    <row r="72" spans="1:7" s="14" customFormat="1">
      <c r="A72" s="18" t="s">
        <v>160</v>
      </c>
      <c r="B72" s="19">
        <v>812</v>
      </c>
      <c r="C72" s="19">
        <v>297</v>
      </c>
      <c r="D72" s="20">
        <v>0.36580000000000001</v>
      </c>
      <c r="E72" s="19">
        <v>188</v>
      </c>
      <c r="F72" s="19">
        <v>190</v>
      </c>
      <c r="G72" s="19">
        <v>189</v>
      </c>
    </row>
    <row r="73" spans="1:7" s="14" customFormat="1">
      <c r="A73" s="18" t="s">
        <v>45</v>
      </c>
      <c r="B73" s="19">
        <v>1747</v>
      </c>
      <c r="C73" s="19">
        <v>284</v>
      </c>
      <c r="D73" s="20">
        <v>0.16259999999999999</v>
      </c>
      <c r="E73" s="19">
        <v>193</v>
      </c>
      <c r="F73" s="19">
        <v>179</v>
      </c>
      <c r="G73" s="19">
        <v>187</v>
      </c>
    </row>
    <row r="74" spans="1:7" s="14" customFormat="1">
      <c r="A74" s="18" t="s">
        <v>161</v>
      </c>
      <c r="B74" s="19">
        <v>1017</v>
      </c>
      <c r="C74" s="19">
        <v>404</v>
      </c>
      <c r="D74" s="20">
        <v>0.3972</v>
      </c>
      <c r="E74" s="19">
        <v>248</v>
      </c>
      <c r="F74" s="19">
        <v>242</v>
      </c>
      <c r="G74" s="19">
        <v>243</v>
      </c>
    </row>
    <row r="75" spans="1:7" s="14" customFormat="1">
      <c r="A75" s="18" t="s">
        <v>162</v>
      </c>
      <c r="B75" s="19">
        <v>1016</v>
      </c>
      <c r="C75" s="19">
        <v>407</v>
      </c>
      <c r="D75" s="20">
        <v>0.40060000000000001</v>
      </c>
      <c r="E75" s="19">
        <v>250</v>
      </c>
      <c r="F75" s="19">
        <v>226</v>
      </c>
      <c r="G75" s="19">
        <v>229</v>
      </c>
    </row>
    <row r="76" spans="1:7" s="14" customFormat="1">
      <c r="A76" s="18" t="s">
        <v>163</v>
      </c>
      <c r="B76" s="19">
        <v>1297</v>
      </c>
      <c r="C76" s="19">
        <v>392</v>
      </c>
      <c r="D76" s="20">
        <v>0.30220000000000002</v>
      </c>
      <c r="E76" s="19">
        <v>228</v>
      </c>
      <c r="F76" s="19">
        <v>221</v>
      </c>
      <c r="G76" s="19">
        <v>225</v>
      </c>
    </row>
    <row r="77" spans="1:7" s="14" customFormat="1">
      <c r="A77" s="18" t="s">
        <v>164</v>
      </c>
      <c r="B77" s="19">
        <v>2008</v>
      </c>
      <c r="C77" s="19">
        <v>641</v>
      </c>
      <c r="D77" s="20">
        <v>0.31919999999999998</v>
      </c>
      <c r="E77" s="19">
        <v>393</v>
      </c>
      <c r="F77" s="19">
        <v>374</v>
      </c>
      <c r="G77" s="19">
        <v>372</v>
      </c>
    </row>
    <row r="78" spans="1:7" s="22" customFormat="1" ht="34.5" customHeight="1">
      <c r="A78" s="25" t="s">
        <v>50</v>
      </c>
      <c r="B78" s="23">
        <f>SUM(B57:B77)</f>
        <v>20343</v>
      </c>
      <c r="C78" s="23">
        <f>SUM(C57:C77)</f>
        <v>7077</v>
      </c>
      <c r="D78" s="24">
        <f>C78/B78</f>
        <v>0.34788379295089222</v>
      </c>
      <c r="E78" s="23">
        <f>SUM(E57:E77)</f>
        <v>4127</v>
      </c>
      <c r="F78" s="23">
        <f>SUM(F57:F77)</f>
        <v>3939</v>
      </c>
      <c r="G78" s="23">
        <f>SUM(G57:G77)</f>
        <v>3980</v>
      </c>
    </row>
    <row r="79" spans="1:7" s="14" customFormat="1">
      <c r="A79" s="18" t="s">
        <v>392</v>
      </c>
      <c r="B79" s="19">
        <v>915</v>
      </c>
      <c r="C79" s="19">
        <v>148</v>
      </c>
      <c r="D79" s="20">
        <v>0.16170000000000001</v>
      </c>
      <c r="E79" s="19">
        <v>88</v>
      </c>
      <c r="F79" s="19">
        <v>89</v>
      </c>
      <c r="G79" s="19">
        <v>98</v>
      </c>
    </row>
    <row r="80" spans="1:7" s="22" customFormat="1" ht="34.5" customHeight="1">
      <c r="A80" s="25" t="s">
        <v>395</v>
      </c>
      <c r="B80" s="23">
        <f>SUM(B79:B79)</f>
        <v>915</v>
      </c>
      <c r="C80" s="23">
        <f>SUM(C79:C79)</f>
        <v>148</v>
      </c>
      <c r="D80" s="24">
        <f>C80/B80</f>
        <v>0.16174863387978142</v>
      </c>
      <c r="E80" s="23">
        <f>SUM(E79:E79)</f>
        <v>88</v>
      </c>
      <c r="F80" s="23">
        <f>SUM(F79:F79)</f>
        <v>89</v>
      </c>
      <c r="G80" s="23">
        <f>SUM(G79:G79)</f>
        <v>98</v>
      </c>
    </row>
    <row r="81" spans="1:7" s="14" customFormat="1">
      <c r="A81" s="18" t="s">
        <v>194</v>
      </c>
      <c r="B81" s="19">
        <v>18</v>
      </c>
      <c r="C81" s="19">
        <v>3</v>
      </c>
      <c r="D81" s="20">
        <v>0.16669999999999999</v>
      </c>
      <c r="E81" s="19">
        <v>3</v>
      </c>
      <c r="F81" s="19">
        <v>3</v>
      </c>
      <c r="G81" s="19">
        <v>3</v>
      </c>
    </row>
    <row r="82" spans="1:7" s="22" customFormat="1" ht="34.5" customHeight="1">
      <c r="A82" s="25" t="s">
        <v>214</v>
      </c>
      <c r="B82" s="23">
        <f>SUM(B81:B81)</f>
        <v>18</v>
      </c>
      <c r="C82" s="23">
        <f>SUM(C81:C81)</f>
        <v>3</v>
      </c>
      <c r="D82" s="24">
        <f>C82/B82</f>
        <v>0.16666666666666666</v>
      </c>
      <c r="E82" s="23">
        <f>SUM(E81:E81)</f>
        <v>3</v>
      </c>
      <c r="F82" s="23">
        <f>SUM(F81:F81)</f>
        <v>3</v>
      </c>
      <c r="G82" s="23">
        <f>SUM(G81:G81)</f>
        <v>3</v>
      </c>
    </row>
    <row r="83" spans="1:7" s="14" customFormat="1">
      <c r="A83" s="18" t="s">
        <v>493</v>
      </c>
      <c r="B83" s="19">
        <v>796</v>
      </c>
      <c r="C83" s="19">
        <v>124</v>
      </c>
      <c r="D83" s="20">
        <v>0.15579999999999999</v>
      </c>
      <c r="E83" s="19">
        <v>68</v>
      </c>
      <c r="F83" s="19">
        <v>67</v>
      </c>
      <c r="G83" s="19">
        <v>72</v>
      </c>
    </row>
    <row r="84" spans="1:7" s="14" customFormat="1">
      <c r="A84" s="18" t="s">
        <v>11</v>
      </c>
      <c r="B84" s="19">
        <v>3059</v>
      </c>
      <c r="C84" s="19">
        <v>291</v>
      </c>
      <c r="D84" s="20">
        <v>9.5100000000000004E-2</v>
      </c>
      <c r="E84" s="19">
        <v>191</v>
      </c>
      <c r="F84" s="19">
        <v>196</v>
      </c>
      <c r="G84" s="19">
        <v>191</v>
      </c>
    </row>
    <row r="85" spans="1:7" s="14" customFormat="1">
      <c r="A85" s="18" t="s">
        <v>494</v>
      </c>
      <c r="B85" s="19">
        <v>993</v>
      </c>
      <c r="C85" s="19">
        <v>152</v>
      </c>
      <c r="D85" s="20">
        <v>0.15310000000000001</v>
      </c>
      <c r="E85" s="19">
        <v>106</v>
      </c>
      <c r="F85" s="19">
        <v>107</v>
      </c>
      <c r="G85" s="19">
        <v>116</v>
      </c>
    </row>
    <row r="86" spans="1:7" s="14" customFormat="1">
      <c r="A86" s="18" t="s">
        <v>495</v>
      </c>
      <c r="B86" s="19">
        <v>1325</v>
      </c>
      <c r="C86" s="19">
        <v>167</v>
      </c>
      <c r="D86" s="20">
        <v>0.126</v>
      </c>
      <c r="E86" s="19">
        <v>118</v>
      </c>
      <c r="F86" s="19">
        <v>120</v>
      </c>
      <c r="G86" s="19">
        <v>126</v>
      </c>
    </row>
    <row r="87" spans="1:7" s="14" customFormat="1">
      <c r="A87" s="18" t="s">
        <v>496</v>
      </c>
      <c r="B87" s="19">
        <v>2415</v>
      </c>
      <c r="C87" s="19">
        <v>290</v>
      </c>
      <c r="D87" s="20">
        <v>0.1201</v>
      </c>
      <c r="E87" s="19">
        <v>193</v>
      </c>
      <c r="F87" s="19">
        <v>195</v>
      </c>
      <c r="G87" s="19">
        <v>207</v>
      </c>
    </row>
    <row r="88" spans="1:7" s="14" customFormat="1">
      <c r="A88" s="18" t="s">
        <v>444</v>
      </c>
      <c r="B88" s="19">
        <v>2340</v>
      </c>
      <c r="C88" s="19">
        <v>273</v>
      </c>
      <c r="D88" s="20">
        <v>0.1167</v>
      </c>
      <c r="E88" s="19">
        <v>160</v>
      </c>
      <c r="F88" s="19">
        <v>155</v>
      </c>
      <c r="G88" s="19">
        <v>186</v>
      </c>
    </row>
    <row r="89" spans="1:7" s="22" customFormat="1" ht="34.5" customHeight="1">
      <c r="A89" s="25" t="s">
        <v>15</v>
      </c>
      <c r="B89" s="23">
        <f>SUM(B83:B88)</f>
        <v>10928</v>
      </c>
      <c r="C89" s="23">
        <f>SUM(C83:C88)</f>
        <v>1297</v>
      </c>
      <c r="D89" s="24">
        <f>C89/B89</f>
        <v>0.11868594436310395</v>
      </c>
      <c r="E89" s="23">
        <f>SUM(E83:E88)</f>
        <v>836</v>
      </c>
      <c r="F89" s="23">
        <f>SUM(F83:F88)</f>
        <v>840</v>
      </c>
      <c r="G89" s="23">
        <f>SUM(G83:G88)</f>
        <v>898</v>
      </c>
    </row>
    <row r="90" spans="1:7" s="14" customFormat="1">
      <c r="A90" s="18" t="s">
        <v>409</v>
      </c>
      <c r="B90" s="19">
        <v>550</v>
      </c>
      <c r="C90" s="19">
        <v>82</v>
      </c>
      <c r="D90" s="20">
        <v>0.14910000000000001</v>
      </c>
      <c r="E90" s="19">
        <v>52</v>
      </c>
      <c r="F90" s="19">
        <v>50</v>
      </c>
      <c r="G90" s="19">
        <v>59</v>
      </c>
    </row>
    <row r="91" spans="1:7" s="14" customFormat="1">
      <c r="A91" s="18" t="s">
        <v>505</v>
      </c>
      <c r="B91" s="19">
        <v>653</v>
      </c>
      <c r="C91" s="19">
        <v>156</v>
      </c>
      <c r="D91" s="20">
        <v>0.2389</v>
      </c>
      <c r="E91" s="19">
        <v>92</v>
      </c>
      <c r="F91" s="19">
        <v>85</v>
      </c>
      <c r="G91" s="19">
        <v>89</v>
      </c>
    </row>
    <row r="92" spans="1:7" s="22" customFormat="1" ht="34.5" customHeight="1">
      <c r="A92" s="25" t="s">
        <v>412</v>
      </c>
      <c r="B92" s="23">
        <f>SUM(B90:B91)</f>
        <v>1203</v>
      </c>
      <c r="C92" s="23">
        <f>SUM(C90:C91)</f>
        <v>238</v>
      </c>
      <c r="D92" s="24">
        <f>C92/B92</f>
        <v>0.19783873649210307</v>
      </c>
      <c r="E92" s="23">
        <f>SUM(E90:E91)</f>
        <v>144</v>
      </c>
      <c r="F92" s="23">
        <f>SUM(F90:F91)</f>
        <v>135</v>
      </c>
      <c r="G92" s="23">
        <f>SUM(G90:G91)</f>
        <v>148</v>
      </c>
    </row>
    <row r="93" spans="1:7" s="22" customFormat="1" ht="34.5" customHeight="1">
      <c r="A93" s="25" t="s">
        <v>16</v>
      </c>
      <c r="B93" s="23">
        <f>SUM(, B22, B44, B51, B54, B56, B78, B80, B82, B89, B92)</f>
        <v>83288</v>
      </c>
      <c r="C93" s="23">
        <f>SUM(, C22, C44, C51, C54, C56, C78, C80, C82, C89, C92)</f>
        <v>15951</v>
      </c>
      <c r="D93" s="24">
        <f>C93/B93</f>
        <v>0.19151618480453367</v>
      </c>
      <c r="E93" s="23">
        <f>SUM(, E22, E44, E51, E54, E56, E78, E80, E82, E89, E92)</f>
        <v>9362</v>
      </c>
      <c r="F93" s="23">
        <f>SUM(, F22, F44, F51, F54, F56, F78, F80, F82, F89, F92)</f>
        <v>9190</v>
      </c>
      <c r="G93" s="23">
        <f>SUM(, G22, G44, G51, G54, G56, G78, G80, G82, G89, G92)</f>
        <v>9427</v>
      </c>
    </row>
    <row r="94" spans="1:7" s="14" customFormat="1">
      <c r="A94" s="18" t="s">
        <v>17</v>
      </c>
      <c r="B94" s="18">
        <f>SUM(, B93)</f>
        <v>83288</v>
      </c>
      <c r="C94" s="18">
        <f>SUM(, C93)</f>
        <v>15951</v>
      </c>
      <c r="D94" s="26">
        <f>C94/B94</f>
        <v>0.19151618480453367</v>
      </c>
      <c r="E94" s="18">
        <f>SUM(, E93)</f>
        <v>9362</v>
      </c>
      <c r="F94" s="18">
        <f>SUM(, F93)</f>
        <v>9190</v>
      </c>
      <c r="G94" s="18">
        <f>SUM(, G93)</f>
        <v>9427</v>
      </c>
    </row>
    <row r="95" spans="1:7" s="22" customFormat="1" ht="23.25">
      <c r="A95" s="25" t="s">
        <v>1158</v>
      </c>
      <c r="B95" s="23">
        <v>6500</v>
      </c>
      <c r="C95" s="23">
        <v>700</v>
      </c>
      <c r="D95" s="24">
        <v>0.1076</v>
      </c>
      <c r="E95" s="23">
        <v>427</v>
      </c>
      <c r="F95" s="23">
        <v>412</v>
      </c>
      <c r="G95" s="23">
        <v>428</v>
      </c>
    </row>
    <row r="96" spans="1:7" s="22" customFormat="1" ht="23.25">
      <c r="A96" s="25" t="s">
        <v>1156</v>
      </c>
      <c r="B96" s="23">
        <v>9429</v>
      </c>
      <c r="C96" s="23">
        <v>2154</v>
      </c>
      <c r="D96" s="24">
        <v>0.22839999999999999</v>
      </c>
      <c r="E96" s="23">
        <v>1258</v>
      </c>
      <c r="F96" s="23">
        <v>1154</v>
      </c>
      <c r="G96" s="23">
        <v>1242</v>
      </c>
    </row>
    <row r="97" spans="1:7" s="22" customFormat="1">
      <c r="A97" s="25" t="s">
        <v>1159</v>
      </c>
      <c r="B97" s="23">
        <v>1026</v>
      </c>
      <c r="C97" s="23">
        <v>49</v>
      </c>
      <c r="D97" s="24">
        <v>4.7699999999999999E-2</v>
      </c>
      <c r="E97" s="23">
        <v>34</v>
      </c>
      <c r="F97" s="23">
        <v>27</v>
      </c>
      <c r="G97" s="23">
        <v>32</v>
      </c>
    </row>
    <row r="98" spans="1:7" s="22" customFormat="1" ht="23.25">
      <c r="A98" s="25" t="s">
        <v>1160</v>
      </c>
      <c r="B98" s="23">
        <v>63198</v>
      </c>
      <c r="C98" s="23">
        <v>7007</v>
      </c>
      <c r="D98" s="24">
        <v>0.1108</v>
      </c>
      <c r="E98" s="23">
        <v>3805</v>
      </c>
      <c r="F98" s="23">
        <v>3853</v>
      </c>
      <c r="G98" s="23">
        <v>3858</v>
      </c>
    </row>
    <row r="99" spans="1:7" s="22" customFormat="1" ht="23.25">
      <c r="A99" s="25" t="s">
        <v>1154</v>
      </c>
      <c r="B99" s="23">
        <v>64607</v>
      </c>
      <c r="C99" s="23">
        <v>11041</v>
      </c>
      <c r="D99" s="24">
        <v>0.17080000000000001</v>
      </c>
      <c r="E99" s="23">
        <v>5426</v>
      </c>
      <c r="F99" s="23">
        <v>5348</v>
      </c>
      <c r="G99" s="23">
        <v>5484</v>
      </c>
    </row>
    <row r="100" spans="1:7" s="22" customFormat="1" ht="15.75">
      <c r="A100" s="39" t="s">
        <v>1148</v>
      </c>
      <c r="B100" s="39">
        <f>SUM(B94:B99)</f>
        <v>228048</v>
      </c>
      <c r="C100" s="39">
        <f>SUM(C94:C99)</f>
        <v>36902</v>
      </c>
      <c r="D100" s="40">
        <v>0.1618</v>
      </c>
      <c r="E100" s="39">
        <f>SUM(E94:E99)</f>
        <v>20312</v>
      </c>
      <c r="F100" s="39">
        <f>SUM(F94:F99)</f>
        <v>19984</v>
      </c>
      <c r="G100" s="39">
        <f>SUM(G94:G99)</f>
        <v>20471</v>
      </c>
    </row>
    <row r="101" spans="1:7" s="22" customFormat="1">
      <c r="A101" s="36" t="s">
        <v>1070</v>
      </c>
    </row>
    <row r="102" spans="1:7" s="22" customFormat="1">
      <c r="A102" s="23" t="s">
        <v>1071</v>
      </c>
      <c r="B102" s="23">
        <v>1080</v>
      </c>
      <c r="C102" s="23">
        <v>116</v>
      </c>
      <c r="D102" s="24">
        <v>0.1074</v>
      </c>
      <c r="E102" s="23">
        <v>59</v>
      </c>
      <c r="F102" s="23">
        <v>54</v>
      </c>
      <c r="G102" s="23">
        <v>48</v>
      </c>
    </row>
    <row r="103" spans="1:7" s="22" customFormat="1">
      <c r="A103" s="23" t="s">
        <v>1072</v>
      </c>
      <c r="B103" s="23">
        <v>759</v>
      </c>
      <c r="C103" s="23">
        <v>138</v>
      </c>
      <c r="D103" s="24">
        <v>0.18179999999999999</v>
      </c>
      <c r="E103" s="23">
        <v>57</v>
      </c>
      <c r="F103" s="23">
        <v>59</v>
      </c>
      <c r="G103" s="23">
        <v>57</v>
      </c>
    </row>
    <row r="104" spans="1:7" s="22" customFormat="1">
      <c r="A104" s="23" t="s">
        <v>1073</v>
      </c>
      <c r="B104" s="23">
        <v>1326</v>
      </c>
      <c r="C104" s="23">
        <v>277</v>
      </c>
      <c r="D104" s="24">
        <v>0.20880000000000001</v>
      </c>
      <c r="E104" s="23">
        <v>145</v>
      </c>
      <c r="F104" s="23">
        <v>146</v>
      </c>
      <c r="G104" s="23">
        <v>151</v>
      </c>
    </row>
    <row r="105" spans="1:7" s="22" customFormat="1">
      <c r="A105" s="23" t="s">
        <v>1074</v>
      </c>
      <c r="B105" s="23">
        <v>655</v>
      </c>
      <c r="C105" s="23">
        <v>77</v>
      </c>
      <c r="D105" s="24">
        <v>0.11749999999999999</v>
      </c>
      <c r="E105" s="23">
        <v>29</v>
      </c>
      <c r="F105" s="23">
        <v>44</v>
      </c>
      <c r="G105" s="23">
        <v>33</v>
      </c>
    </row>
    <row r="106" spans="1:7" s="22" customFormat="1">
      <c r="A106" s="23" t="s">
        <v>1075</v>
      </c>
      <c r="B106" s="23">
        <v>784</v>
      </c>
      <c r="C106" s="23">
        <v>160</v>
      </c>
      <c r="D106" s="24">
        <v>0.20399999999999999</v>
      </c>
      <c r="E106" s="23">
        <v>66</v>
      </c>
      <c r="F106" s="23">
        <v>74</v>
      </c>
      <c r="G106" s="23">
        <v>87</v>
      </c>
    </row>
    <row r="107" spans="1:7" s="22" customFormat="1">
      <c r="A107" s="23" t="s">
        <v>1076</v>
      </c>
      <c r="B107" s="23">
        <v>665</v>
      </c>
      <c r="C107" s="23">
        <v>185</v>
      </c>
      <c r="D107" s="24">
        <v>0.27810000000000001</v>
      </c>
      <c r="E107" s="23">
        <v>63</v>
      </c>
      <c r="F107" s="23">
        <v>64</v>
      </c>
      <c r="G107" s="23">
        <v>101</v>
      </c>
    </row>
    <row r="108" spans="1:7" s="22" customFormat="1">
      <c r="A108" s="23" t="s">
        <v>1077</v>
      </c>
      <c r="B108" s="23">
        <v>603</v>
      </c>
      <c r="C108" s="23">
        <v>97</v>
      </c>
      <c r="D108" s="24">
        <v>0.1608</v>
      </c>
      <c r="E108" s="23">
        <v>42</v>
      </c>
      <c r="F108" s="23">
        <v>51</v>
      </c>
      <c r="G108" s="23">
        <v>46</v>
      </c>
    </row>
    <row r="109" spans="1:7" s="22" customFormat="1">
      <c r="A109" s="23" t="s">
        <v>1078</v>
      </c>
      <c r="B109" s="23">
        <v>717</v>
      </c>
      <c r="C109" s="23">
        <v>130</v>
      </c>
      <c r="D109" s="24">
        <v>0.18129999999999999</v>
      </c>
      <c r="E109" s="23">
        <v>65</v>
      </c>
      <c r="F109" s="23">
        <v>52</v>
      </c>
      <c r="G109" s="23">
        <v>54</v>
      </c>
    </row>
    <row r="110" spans="1:7" s="22" customFormat="1">
      <c r="A110" s="23" t="s">
        <v>1079</v>
      </c>
      <c r="B110" s="23">
        <v>1587</v>
      </c>
      <c r="C110" s="23">
        <v>194</v>
      </c>
      <c r="D110" s="24">
        <v>0.1222</v>
      </c>
      <c r="E110" s="23">
        <v>108</v>
      </c>
      <c r="F110" s="23">
        <v>110</v>
      </c>
      <c r="G110" s="23">
        <v>103</v>
      </c>
    </row>
    <row r="111" spans="1:7" s="22" customFormat="1">
      <c r="A111" s="23" t="s">
        <v>1080</v>
      </c>
      <c r="B111" s="23">
        <v>595</v>
      </c>
      <c r="C111" s="23">
        <v>61</v>
      </c>
      <c r="D111" s="24">
        <v>0.10249999999999999</v>
      </c>
      <c r="E111" s="23">
        <v>28</v>
      </c>
      <c r="F111" s="23">
        <v>35</v>
      </c>
      <c r="G111" s="23">
        <v>28</v>
      </c>
    </row>
    <row r="112" spans="1:7" s="22" customFormat="1">
      <c r="A112" s="23" t="s">
        <v>1081</v>
      </c>
      <c r="B112" s="23">
        <v>813</v>
      </c>
      <c r="C112" s="23">
        <v>105</v>
      </c>
      <c r="D112" s="24">
        <v>0.12920000000000001</v>
      </c>
      <c r="E112" s="23">
        <v>42</v>
      </c>
      <c r="F112" s="23">
        <v>49</v>
      </c>
      <c r="G112" s="23">
        <v>47</v>
      </c>
    </row>
    <row r="113" spans="1:7" s="22" customFormat="1">
      <c r="A113" s="23" t="s">
        <v>1082</v>
      </c>
      <c r="B113" s="23">
        <v>759</v>
      </c>
      <c r="C113" s="23">
        <v>65</v>
      </c>
      <c r="D113" s="24">
        <v>8.5599999999999996E-2</v>
      </c>
      <c r="E113" s="23">
        <v>22</v>
      </c>
      <c r="F113" s="23">
        <v>39</v>
      </c>
      <c r="G113" s="23">
        <v>22</v>
      </c>
    </row>
    <row r="114" spans="1:7" s="22" customFormat="1">
      <c r="A114" s="23" t="s">
        <v>1083</v>
      </c>
      <c r="B114" s="23">
        <v>887</v>
      </c>
      <c r="C114" s="23">
        <v>92</v>
      </c>
      <c r="D114" s="24">
        <v>0.1037</v>
      </c>
      <c r="E114" s="23">
        <v>42</v>
      </c>
      <c r="F114" s="23">
        <v>50</v>
      </c>
      <c r="G114" s="23">
        <v>28</v>
      </c>
    </row>
    <row r="115" spans="1:7" s="22" customFormat="1">
      <c r="A115" s="23" t="s">
        <v>1084</v>
      </c>
      <c r="B115" s="23">
        <v>885</v>
      </c>
      <c r="C115" s="23">
        <v>78</v>
      </c>
      <c r="D115" s="24">
        <v>8.8099999999999998E-2</v>
      </c>
      <c r="E115" s="23">
        <v>25</v>
      </c>
      <c r="F115" s="23">
        <v>42</v>
      </c>
      <c r="G115" s="23">
        <v>23</v>
      </c>
    </row>
    <row r="116" spans="1:7" s="22" customFormat="1">
      <c r="A116" s="23" t="s">
        <v>1085</v>
      </c>
      <c r="B116" s="23">
        <v>914</v>
      </c>
      <c r="C116" s="23">
        <v>109</v>
      </c>
      <c r="D116" s="24">
        <v>0.1193</v>
      </c>
      <c r="E116" s="23">
        <v>51</v>
      </c>
      <c r="F116" s="23">
        <v>55</v>
      </c>
      <c r="G116" s="23">
        <v>44</v>
      </c>
    </row>
    <row r="117" spans="1:7" s="22" customFormat="1">
      <c r="A117" s="23" t="s">
        <v>1086</v>
      </c>
      <c r="B117" s="23">
        <v>842</v>
      </c>
      <c r="C117" s="23">
        <v>110</v>
      </c>
      <c r="D117" s="24">
        <v>0.13059999999999999</v>
      </c>
      <c r="E117" s="23">
        <v>46</v>
      </c>
      <c r="F117" s="23">
        <v>50</v>
      </c>
      <c r="G117" s="23">
        <v>44</v>
      </c>
    </row>
    <row r="118" spans="1:7" s="22" customFormat="1">
      <c r="A118" s="23" t="s">
        <v>1087</v>
      </c>
      <c r="B118" s="23">
        <v>758</v>
      </c>
      <c r="C118" s="23">
        <v>69</v>
      </c>
      <c r="D118" s="24">
        <v>9.0999999999999998E-2</v>
      </c>
      <c r="E118" s="23">
        <v>35</v>
      </c>
      <c r="F118" s="23">
        <v>33</v>
      </c>
      <c r="G118" s="23">
        <v>39</v>
      </c>
    </row>
    <row r="119" spans="1:7" s="22" customFormat="1">
      <c r="A119" s="23" t="s">
        <v>1088</v>
      </c>
      <c r="B119" s="23">
        <v>815</v>
      </c>
      <c r="C119" s="23">
        <v>148</v>
      </c>
      <c r="D119" s="24">
        <v>0.18160000000000001</v>
      </c>
      <c r="E119" s="23">
        <v>65</v>
      </c>
      <c r="F119" s="23">
        <v>74</v>
      </c>
      <c r="G119" s="23">
        <v>79</v>
      </c>
    </row>
    <row r="120" spans="1:7" s="22" customFormat="1">
      <c r="A120" s="23" t="s">
        <v>1089</v>
      </c>
      <c r="B120" s="23">
        <v>871</v>
      </c>
      <c r="C120" s="23">
        <v>99</v>
      </c>
      <c r="D120" s="24">
        <v>0.1137</v>
      </c>
      <c r="E120" s="23">
        <v>38</v>
      </c>
      <c r="F120" s="23">
        <v>44</v>
      </c>
      <c r="G120" s="23">
        <v>36</v>
      </c>
    </row>
    <row r="121" spans="1:7" s="22" customFormat="1">
      <c r="A121" s="23" t="s">
        <v>1090</v>
      </c>
      <c r="B121" s="23">
        <v>847</v>
      </c>
      <c r="C121" s="23">
        <v>107</v>
      </c>
      <c r="D121" s="24">
        <v>0.1263</v>
      </c>
      <c r="E121" s="23">
        <v>54</v>
      </c>
      <c r="F121" s="23">
        <v>52</v>
      </c>
      <c r="G121" s="23">
        <v>47</v>
      </c>
    </row>
    <row r="122" spans="1:7" s="22" customFormat="1">
      <c r="A122" s="23" t="s">
        <v>1091</v>
      </c>
      <c r="B122" s="23">
        <v>697</v>
      </c>
      <c r="C122" s="23">
        <v>62</v>
      </c>
      <c r="D122" s="24">
        <v>8.8999999999999996E-2</v>
      </c>
      <c r="E122" s="23">
        <v>30</v>
      </c>
      <c r="F122" s="23">
        <v>26</v>
      </c>
      <c r="G122" s="23">
        <v>23</v>
      </c>
    </row>
    <row r="123" spans="1:7" s="22" customFormat="1">
      <c r="A123" s="23" t="s">
        <v>1092</v>
      </c>
      <c r="B123" s="23">
        <v>1298</v>
      </c>
      <c r="C123" s="23">
        <v>159</v>
      </c>
      <c r="D123" s="24">
        <v>0.1225</v>
      </c>
      <c r="E123" s="23">
        <v>89</v>
      </c>
      <c r="F123" s="23">
        <v>80</v>
      </c>
      <c r="G123" s="23">
        <v>74</v>
      </c>
    </row>
    <row r="124" spans="1:7" s="22" customFormat="1">
      <c r="A124" s="23" t="s">
        <v>1093</v>
      </c>
      <c r="B124" s="23">
        <v>958</v>
      </c>
      <c r="C124" s="23">
        <v>138</v>
      </c>
      <c r="D124" s="24">
        <v>0.14410000000000001</v>
      </c>
      <c r="E124" s="23">
        <v>61</v>
      </c>
      <c r="F124" s="23">
        <v>64</v>
      </c>
      <c r="G124" s="23">
        <v>65</v>
      </c>
    </row>
    <row r="125" spans="1:7" s="22" customFormat="1">
      <c r="A125" s="23" t="s">
        <v>1094</v>
      </c>
      <c r="B125" s="23">
        <v>558</v>
      </c>
      <c r="C125" s="23">
        <v>58</v>
      </c>
      <c r="D125" s="24">
        <v>0.10390000000000001</v>
      </c>
      <c r="E125" s="23">
        <v>25</v>
      </c>
      <c r="F125" s="23">
        <v>22</v>
      </c>
      <c r="G125" s="23">
        <v>30</v>
      </c>
    </row>
    <row r="126" spans="1:7" s="22" customFormat="1">
      <c r="A126" s="23" t="s">
        <v>1095</v>
      </c>
      <c r="B126" s="23">
        <v>790</v>
      </c>
      <c r="C126" s="23">
        <v>105</v>
      </c>
      <c r="D126" s="24">
        <v>0.13289999999999999</v>
      </c>
      <c r="E126" s="23">
        <v>51</v>
      </c>
      <c r="F126" s="23">
        <v>64</v>
      </c>
      <c r="G126" s="23">
        <v>41</v>
      </c>
    </row>
    <row r="127" spans="1:7" s="22" customFormat="1">
      <c r="A127" s="23" t="s">
        <v>1096</v>
      </c>
      <c r="B127" s="23">
        <v>876</v>
      </c>
      <c r="C127" s="23">
        <v>105</v>
      </c>
      <c r="D127" s="24">
        <v>0.11990000000000001</v>
      </c>
      <c r="E127" s="23">
        <v>58</v>
      </c>
      <c r="F127" s="23">
        <v>52</v>
      </c>
      <c r="G127" s="23">
        <v>49</v>
      </c>
    </row>
    <row r="128" spans="1:7" s="22" customFormat="1">
      <c r="A128" s="23" t="s">
        <v>1097</v>
      </c>
      <c r="B128" s="23">
        <v>1004</v>
      </c>
      <c r="C128" s="23">
        <v>181</v>
      </c>
      <c r="D128" s="24">
        <v>0.18</v>
      </c>
      <c r="E128" s="23">
        <v>91</v>
      </c>
      <c r="F128" s="23">
        <v>89</v>
      </c>
      <c r="G128" s="23">
        <v>90</v>
      </c>
    </row>
    <row r="129" spans="1:7" s="22" customFormat="1">
      <c r="A129" s="23" t="s">
        <v>1098</v>
      </c>
      <c r="B129" s="23">
        <v>949</v>
      </c>
      <c r="C129" s="23">
        <v>180</v>
      </c>
      <c r="D129" s="24">
        <v>0.18970000000000001</v>
      </c>
      <c r="E129" s="23">
        <v>96</v>
      </c>
      <c r="F129" s="23">
        <v>89</v>
      </c>
      <c r="G129" s="23">
        <v>89</v>
      </c>
    </row>
    <row r="130" spans="1:7" s="22" customFormat="1">
      <c r="A130" s="23" t="s">
        <v>1099</v>
      </c>
      <c r="B130" s="23">
        <v>737</v>
      </c>
      <c r="C130" s="23">
        <v>228</v>
      </c>
      <c r="D130" s="24">
        <v>0.30940000000000001</v>
      </c>
      <c r="E130" s="23">
        <v>91</v>
      </c>
      <c r="F130" s="23">
        <v>101</v>
      </c>
      <c r="G130" s="23">
        <v>114</v>
      </c>
    </row>
    <row r="131" spans="1:7" s="22" customFormat="1">
      <c r="A131" s="23" t="s">
        <v>1100</v>
      </c>
      <c r="B131" s="23">
        <v>989</v>
      </c>
      <c r="C131" s="23">
        <v>268</v>
      </c>
      <c r="D131" s="24">
        <v>0.27100000000000002</v>
      </c>
      <c r="E131" s="23">
        <v>119</v>
      </c>
      <c r="F131" s="23">
        <v>117</v>
      </c>
      <c r="G131" s="23">
        <v>144</v>
      </c>
    </row>
    <row r="132" spans="1:7" s="22" customFormat="1">
      <c r="A132" s="23" t="s">
        <v>1101</v>
      </c>
      <c r="B132" s="23">
        <v>844</v>
      </c>
      <c r="C132" s="23">
        <v>323</v>
      </c>
      <c r="D132" s="24">
        <v>0.38269999999999998</v>
      </c>
      <c r="E132" s="23">
        <v>155</v>
      </c>
      <c r="F132" s="23">
        <v>139</v>
      </c>
      <c r="G132" s="23">
        <v>183</v>
      </c>
    </row>
    <row r="133" spans="1:7" s="22" customFormat="1">
      <c r="A133" s="23" t="s">
        <v>1102</v>
      </c>
      <c r="B133" s="23">
        <v>830</v>
      </c>
      <c r="C133" s="23">
        <v>113</v>
      </c>
      <c r="D133" s="24">
        <v>0.1361</v>
      </c>
      <c r="E133" s="23">
        <v>45</v>
      </c>
      <c r="F133" s="23">
        <v>42</v>
      </c>
      <c r="G133" s="23">
        <v>42</v>
      </c>
    </row>
    <row r="134" spans="1:7" s="22" customFormat="1">
      <c r="A134" s="23" t="s">
        <v>1103</v>
      </c>
      <c r="B134" s="23">
        <v>898</v>
      </c>
      <c r="C134" s="23">
        <v>368</v>
      </c>
      <c r="D134" s="24">
        <v>0.4098</v>
      </c>
      <c r="E134" s="23">
        <v>167</v>
      </c>
      <c r="F134" s="23">
        <v>160</v>
      </c>
      <c r="G134" s="23">
        <v>195</v>
      </c>
    </row>
    <row r="135" spans="1:7" s="22" customFormat="1">
      <c r="A135" s="23" t="s">
        <v>1104</v>
      </c>
      <c r="B135" s="23">
        <v>762</v>
      </c>
      <c r="C135" s="23">
        <v>314</v>
      </c>
      <c r="D135" s="24">
        <v>0.41210000000000002</v>
      </c>
      <c r="E135" s="23">
        <v>161</v>
      </c>
      <c r="F135" s="23">
        <v>153</v>
      </c>
      <c r="G135" s="23">
        <v>187</v>
      </c>
    </row>
    <row r="136" spans="1:7" s="22" customFormat="1">
      <c r="A136" s="23" t="s">
        <v>1105</v>
      </c>
      <c r="B136" s="23">
        <v>1014</v>
      </c>
      <c r="C136" s="23">
        <v>358</v>
      </c>
      <c r="D136" s="24">
        <v>0.35310000000000002</v>
      </c>
      <c r="E136" s="23">
        <v>173</v>
      </c>
      <c r="F136" s="23">
        <v>185</v>
      </c>
      <c r="G136" s="23">
        <v>221</v>
      </c>
    </row>
    <row r="137" spans="1:7" s="22" customFormat="1">
      <c r="A137" s="23" t="s">
        <v>1106</v>
      </c>
      <c r="B137" s="23">
        <v>953</v>
      </c>
      <c r="C137" s="23">
        <v>211</v>
      </c>
      <c r="D137" s="24">
        <v>0.22140000000000001</v>
      </c>
      <c r="E137" s="23">
        <v>104</v>
      </c>
      <c r="F137" s="23">
        <v>102</v>
      </c>
      <c r="G137" s="23">
        <v>110</v>
      </c>
    </row>
    <row r="138" spans="1:7" s="22" customFormat="1">
      <c r="A138" s="23" t="s">
        <v>1107</v>
      </c>
      <c r="B138" s="23">
        <v>954</v>
      </c>
      <c r="C138" s="23">
        <v>130</v>
      </c>
      <c r="D138" s="24">
        <v>0.1363</v>
      </c>
      <c r="E138" s="23">
        <v>61</v>
      </c>
      <c r="F138" s="23">
        <v>51</v>
      </c>
      <c r="G138" s="23">
        <v>57</v>
      </c>
    </row>
    <row r="139" spans="1:7" s="22" customFormat="1">
      <c r="A139" s="23" t="s">
        <v>1108</v>
      </c>
      <c r="B139" s="23">
        <v>1002</v>
      </c>
      <c r="C139" s="23">
        <v>256</v>
      </c>
      <c r="D139" s="24">
        <v>0.2555</v>
      </c>
      <c r="E139" s="23">
        <v>136</v>
      </c>
      <c r="F139" s="23">
        <v>128</v>
      </c>
      <c r="G139" s="23">
        <v>143</v>
      </c>
    </row>
    <row r="140" spans="1:7" s="22" customFormat="1">
      <c r="A140" s="23" t="s">
        <v>1109</v>
      </c>
      <c r="B140" s="23">
        <v>942</v>
      </c>
      <c r="C140" s="23">
        <v>243</v>
      </c>
      <c r="D140" s="24">
        <v>0.25800000000000001</v>
      </c>
      <c r="E140" s="23">
        <v>118</v>
      </c>
      <c r="F140" s="23">
        <v>120</v>
      </c>
      <c r="G140" s="23">
        <v>132</v>
      </c>
    </row>
    <row r="141" spans="1:7" s="22" customFormat="1">
      <c r="A141" s="23" t="s">
        <v>1110</v>
      </c>
      <c r="B141" s="23">
        <v>886</v>
      </c>
      <c r="C141" s="23">
        <v>151</v>
      </c>
      <c r="D141" s="24">
        <v>0.1704</v>
      </c>
      <c r="E141" s="23">
        <v>82</v>
      </c>
      <c r="F141" s="23">
        <v>73</v>
      </c>
      <c r="G141" s="23">
        <v>81</v>
      </c>
    </row>
    <row r="142" spans="1:7" s="22" customFormat="1">
      <c r="A142" s="23" t="s">
        <v>1111</v>
      </c>
      <c r="B142" s="23">
        <v>732</v>
      </c>
      <c r="C142" s="23">
        <v>169</v>
      </c>
      <c r="D142" s="24">
        <v>0.23089999999999999</v>
      </c>
      <c r="E142" s="23">
        <v>92</v>
      </c>
      <c r="F142" s="23">
        <v>83</v>
      </c>
      <c r="G142" s="23">
        <v>93</v>
      </c>
    </row>
    <row r="143" spans="1:7" s="22" customFormat="1">
      <c r="A143" s="23" t="s">
        <v>1112</v>
      </c>
      <c r="B143" s="23">
        <v>628</v>
      </c>
      <c r="C143" s="23">
        <v>172</v>
      </c>
      <c r="D143" s="24">
        <v>0.27389999999999998</v>
      </c>
      <c r="E143" s="23">
        <v>84</v>
      </c>
      <c r="F143" s="23">
        <v>81</v>
      </c>
      <c r="G143" s="23">
        <v>96</v>
      </c>
    </row>
    <row r="144" spans="1:7" s="22" customFormat="1">
      <c r="A144" s="23" t="s">
        <v>1113</v>
      </c>
      <c r="B144" s="23">
        <v>812</v>
      </c>
      <c r="C144" s="23">
        <v>230</v>
      </c>
      <c r="D144" s="24">
        <v>0.2833</v>
      </c>
      <c r="E144" s="23">
        <v>119</v>
      </c>
      <c r="F144" s="23">
        <v>115</v>
      </c>
      <c r="G144" s="23">
        <v>139</v>
      </c>
    </row>
    <row r="145" spans="1:7" s="22" customFormat="1">
      <c r="A145" s="23" t="s">
        <v>1114</v>
      </c>
      <c r="B145" s="23">
        <v>944</v>
      </c>
      <c r="C145" s="23">
        <v>314</v>
      </c>
      <c r="D145" s="24">
        <v>0.33260000000000001</v>
      </c>
      <c r="E145" s="23">
        <v>172</v>
      </c>
      <c r="F145" s="23">
        <v>160</v>
      </c>
      <c r="G145" s="23">
        <v>193</v>
      </c>
    </row>
    <row r="146" spans="1:7" s="22" customFormat="1">
      <c r="A146" s="23" t="s">
        <v>1115</v>
      </c>
      <c r="B146" s="23">
        <v>895</v>
      </c>
      <c r="C146" s="23">
        <v>181</v>
      </c>
      <c r="D146" s="24">
        <v>0.20219999999999999</v>
      </c>
      <c r="E146" s="23">
        <v>106</v>
      </c>
      <c r="F146" s="23">
        <v>104</v>
      </c>
      <c r="G146" s="23">
        <v>101</v>
      </c>
    </row>
    <row r="147" spans="1:7" s="22" customFormat="1">
      <c r="A147" s="23" t="s">
        <v>1116</v>
      </c>
      <c r="B147" s="23">
        <v>794</v>
      </c>
      <c r="C147" s="23">
        <v>132</v>
      </c>
      <c r="D147" s="24">
        <v>0.16619999999999999</v>
      </c>
      <c r="E147" s="23">
        <v>70</v>
      </c>
      <c r="F147" s="23">
        <v>74</v>
      </c>
      <c r="G147" s="23">
        <v>61</v>
      </c>
    </row>
    <row r="148" spans="1:7" s="22" customFormat="1">
      <c r="A148" s="23" t="s">
        <v>1117</v>
      </c>
      <c r="B148" s="23">
        <v>1046</v>
      </c>
      <c r="C148" s="23">
        <v>151</v>
      </c>
      <c r="D148" s="24">
        <v>0.1444</v>
      </c>
      <c r="E148" s="23">
        <v>73</v>
      </c>
      <c r="F148" s="23">
        <v>73</v>
      </c>
      <c r="G148" s="23">
        <v>62</v>
      </c>
    </row>
    <row r="149" spans="1:7" s="22" customFormat="1">
      <c r="A149" s="23" t="s">
        <v>1118</v>
      </c>
      <c r="B149" s="23">
        <v>874</v>
      </c>
      <c r="C149" s="23">
        <v>147</v>
      </c>
      <c r="D149" s="24">
        <v>0.16819999999999999</v>
      </c>
      <c r="E149" s="23">
        <v>64</v>
      </c>
      <c r="F149" s="23">
        <v>61</v>
      </c>
      <c r="G149" s="23">
        <v>64</v>
      </c>
    </row>
    <row r="150" spans="1:7" s="22" customFormat="1">
      <c r="A150" s="23" t="s">
        <v>1119</v>
      </c>
      <c r="B150" s="23">
        <v>983</v>
      </c>
      <c r="C150" s="23">
        <v>133</v>
      </c>
      <c r="D150" s="24">
        <v>0.1353</v>
      </c>
      <c r="E150" s="23">
        <v>66</v>
      </c>
      <c r="F150" s="23">
        <v>45</v>
      </c>
      <c r="G150" s="23">
        <v>39</v>
      </c>
    </row>
    <row r="151" spans="1:7" s="22" customFormat="1">
      <c r="A151" s="23" t="s">
        <v>1120</v>
      </c>
      <c r="B151" s="23">
        <v>872</v>
      </c>
      <c r="C151" s="23">
        <v>209</v>
      </c>
      <c r="D151" s="24">
        <v>0.2397</v>
      </c>
      <c r="E151" s="23">
        <v>98</v>
      </c>
      <c r="F151" s="23">
        <v>95</v>
      </c>
      <c r="G151" s="23">
        <v>87</v>
      </c>
    </row>
    <row r="152" spans="1:7" s="22" customFormat="1">
      <c r="A152" s="23" t="s">
        <v>1121</v>
      </c>
      <c r="B152" s="23">
        <v>801</v>
      </c>
      <c r="C152" s="23">
        <v>154</v>
      </c>
      <c r="D152" s="24">
        <v>0.1923</v>
      </c>
      <c r="E152" s="23">
        <v>82</v>
      </c>
      <c r="F152" s="23">
        <v>73</v>
      </c>
      <c r="G152" s="23">
        <v>75</v>
      </c>
    </row>
    <row r="153" spans="1:7" s="22" customFormat="1">
      <c r="A153" s="23" t="s">
        <v>1122</v>
      </c>
      <c r="B153" s="23">
        <v>784</v>
      </c>
      <c r="C153" s="23">
        <v>130</v>
      </c>
      <c r="D153" s="24">
        <v>0.1658</v>
      </c>
      <c r="E153" s="23">
        <v>63</v>
      </c>
      <c r="F153" s="23">
        <v>57</v>
      </c>
      <c r="G153" s="23">
        <v>49</v>
      </c>
    </row>
    <row r="154" spans="1:7" s="22" customFormat="1">
      <c r="A154" s="23" t="s">
        <v>1123</v>
      </c>
      <c r="B154" s="23">
        <v>928</v>
      </c>
      <c r="C154" s="23">
        <v>109</v>
      </c>
      <c r="D154" s="24">
        <v>0.11749999999999999</v>
      </c>
      <c r="E154" s="23">
        <v>65</v>
      </c>
      <c r="F154" s="23">
        <v>55</v>
      </c>
      <c r="G154" s="23">
        <v>57</v>
      </c>
    </row>
    <row r="155" spans="1:7" s="22" customFormat="1">
      <c r="A155" s="23" t="s">
        <v>1124</v>
      </c>
      <c r="B155" s="23">
        <v>660</v>
      </c>
      <c r="C155" s="23">
        <v>94</v>
      </c>
      <c r="D155" s="24">
        <v>0.1424</v>
      </c>
      <c r="E155" s="23">
        <v>47</v>
      </c>
      <c r="F155" s="23">
        <v>45</v>
      </c>
      <c r="G155" s="23">
        <v>42</v>
      </c>
    </row>
    <row r="156" spans="1:7" s="22" customFormat="1">
      <c r="A156" s="23" t="s">
        <v>1125</v>
      </c>
      <c r="B156" s="23">
        <v>1077</v>
      </c>
      <c r="C156" s="23">
        <v>165</v>
      </c>
      <c r="D156" s="24">
        <v>0.1532</v>
      </c>
      <c r="E156" s="23">
        <v>92</v>
      </c>
      <c r="F156" s="23">
        <v>97</v>
      </c>
      <c r="G156" s="23">
        <v>84</v>
      </c>
    </row>
    <row r="157" spans="1:7" s="22" customFormat="1">
      <c r="A157" s="23" t="s">
        <v>1126</v>
      </c>
      <c r="B157" s="23">
        <v>1176</v>
      </c>
      <c r="C157" s="23">
        <v>191</v>
      </c>
      <c r="D157" s="24">
        <v>0.16239999999999999</v>
      </c>
      <c r="E157" s="23">
        <v>82</v>
      </c>
      <c r="F157" s="23">
        <v>83</v>
      </c>
      <c r="G157" s="23">
        <v>76</v>
      </c>
    </row>
    <row r="158" spans="1:7" s="22" customFormat="1">
      <c r="A158" s="23" t="s">
        <v>1127</v>
      </c>
      <c r="B158" s="23">
        <v>984</v>
      </c>
      <c r="C158" s="23">
        <v>95</v>
      </c>
      <c r="D158" s="24">
        <v>9.6500000000000002E-2</v>
      </c>
      <c r="E158" s="23">
        <v>48</v>
      </c>
      <c r="F158" s="23">
        <v>39</v>
      </c>
      <c r="G158" s="23">
        <v>34</v>
      </c>
    </row>
    <row r="159" spans="1:7" s="22" customFormat="1">
      <c r="A159" s="23" t="s">
        <v>1128</v>
      </c>
      <c r="B159" s="23">
        <v>720</v>
      </c>
      <c r="C159" s="23">
        <v>92</v>
      </c>
      <c r="D159" s="24">
        <v>0.1278</v>
      </c>
      <c r="E159" s="23">
        <v>50</v>
      </c>
      <c r="F159" s="23">
        <v>41</v>
      </c>
      <c r="G159" s="23">
        <v>39</v>
      </c>
    </row>
    <row r="160" spans="1:7" s="22" customFormat="1">
      <c r="A160" s="23" t="s">
        <v>1129</v>
      </c>
      <c r="B160" s="23">
        <v>833</v>
      </c>
      <c r="C160" s="23">
        <v>66</v>
      </c>
      <c r="D160" s="24">
        <v>7.9200000000000007E-2</v>
      </c>
      <c r="E160" s="23">
        <v>31</v>
      </c>
      <c r="F160" s="23">
        <v>35</v>
      </c>
      <c r="G160" s="23">
        <v>31</v>
      </c>
    </row>
    <row r="161" spans="1:7" s="22" customFormat="1">
      <c r="A161" s="23" t="s">
        <v>1130</v>
      </c>
      <c r="B161" s="23">
        <v>521</v>
      </c>
      <c r="C161" s="23">
        <v>62</v>
      </c>
      <c r="D161" s="24">
        <v>0.11899999999999999</v>
      </c>
      <c r="E161" s="23">
        <v>27</v>
      </c>
      <c r="F161" s="23">
        <v>30</v>
      </c>
      <c r="G161" s="23">
        <v>31</v>
      </c>
    </row>
    <row r="162" spans="1:7" s="22" customFormat="1">
      <c r="A162" s="23" t="s">
        <v>1131</v>
      </c>
      <c r="B162" s="23">
        <v>944</v>
      </c>
      <c r="C162" s="23">
        <v>121</v>
      </c>
      <c r="D162" s="24">
        <v>0.12820000000000001</v>
      </c>
      <c r="E162" s="23">
        <v>71</v>
      </c>
      <c r="F162" s="23">
        <v>63</v>
      </c>
      <c r="G162" s="23">
        <v>65</v>
      </c>
    </row>
    <row r="163" spans="1:7" s="22" customFormat="1">
      <c r="A163" s="23" t="s">
        <v>1132</v>
      </c>
      <c r="B163" s="23">
        <v>853</v>
      </c>
      <c r="C163" s="23">
        <v>71</v>
      </c>
      <c r="D163" s="24">
        <v>8.3199999999999996E-2</v>
      </c>
      <c r="E163" s="23">
        <v>43</v>
      </c>
      <c r="F163" s="23">
        <v>34</v>
      </c>
      <c r="G163" s="23">
        <v>32</v>
      </c>
    </row>
    <row r="164" spans="1:7" s="22" customFormat="1">
      <c r="A164" s="23" t="s">
        <v>1144</v>
      </c>
      <c r="B164" s="23">
        <v>1015</v>
      </c>
      <c r="C164" s="23">
        <v>104</v>
      </c>
      <c r="D164" s="24">
        <v>0.10249999999999999</v>
      </c>
      <c r="E164" s="23">
        <v>70</v>
      </c>
      <c r="F164" s="23">
        <v>71</v>
      </c>
      <c r="G164" s="23">
        <v>67</v>
      </c>
    </row>
    <row r="165" spans="1:7" s="22" customFormat="1">
      <c r="A165" s="23" t="s">
        <v>1145</v>
      </c>
      <c r="B165" s="23">
        <v>1064</v>
      </c>
      <c r="C165" s="23">
        <v>171</v>
      </c>
      <c r="D165" s="24">
        <v>0.16070000000000001</v>
      </c>
      <c r="E165" s="23">
        <v>101</v>
      </c>
      <c r="F165" s="23">
        <v>95</v>
      </c>
      <c r="G165" s="23">
        <v>90</v>
      </c>
    </row>
    <row r="166" spans="1:7" s="22" customFormat="1">
      <c r="A166" s="23" t="s">
        <v>1146</v>
      </c>
      <c r="B166" s="23">
        <v>1172</v>
      </c>
      <c r="C166" s="23">
        <v>120</v>
      </c>
      <c r="D166" s="24">
        <v>0.1024</v>
      </c>
      <c r="E166" s="23">
        <v>59</v>
      </c>
      <c r="F166" s="23">
        <v>72</v>
      </c>
      <c r="G166" s="23">
        <v>61</v>
      </c>
    </row>
    <row r="167" spans="1:7" s="22" customFormat="1">
      <c r="A167" s="23" t="s">
        <v>1137</v>
      </c>
      <c r="B167" s="23">
        <v>1100</v>
      </c>
      <c r="C167" s="23">
        <v>102</v>
      </c>
      <c r="D167" s="24">
        <v>9.2700000000000005E-2</v>
      </c>
      <c r="E167" s="23">
        <v>53</v>
      </c>
      <c r="F167" s="23">
        <v>59</v>
      </c>
      <c r="G167" s="23">
        <v>51</v>
      </c>
    </row>
    <row r="168" spans="1:7" s="22" customFormat="1">
      <c r="A168" s="23" t="s">
        <v>1138</v>
      </c>
      <c r="B168" s="23">
        <v>905</v>
      </c>
      <c r="C168" s="23">
        <v>115</v>
      </c>
      <c r="D168" s="24">
        <v>0.12709999999999999</v>
      </c>
      <c r="E168" s="23">
        <v>61</v>
      </c>
      <c r="F168" s="23">
        <v>59</v>
      </c>
      <c r="G168" s="23">
        <v>58</v>
      </c>
    </row>
    <row r="169" spans="1:7" s="22" customFormat="1">
      <c r="A169" s="23" t="s">
        <v>1139</v>
      </c>
      <c r="B169" s="23">
        <v>954</v>
      </c>
      <c r="C169" s="23">
        <v>67</v>
      </c>
      <c r="D169" s="24">
        <v>7.0199999999999999E-2</v>
      </c>
      <c r="E169" s="23">
        <v>35</v>
      </c>
      <c r="F169" s="23">
        <v>38</v>
      </c>
      <c r="G169" s="23">
        <v>35</v>
      </c>
    </row>
    <row r="170" spans="1:7" s="22" customFormat="1">
      <c r="A170" s="23" t="s">
        <v>1140</v>
      </c>
      <c r="B170" s="23">
        <v>1185</v>
      </c>
      <c r="C170" s="23">
        <v>131</v>
      </c>
      <c r="D170" s="24">
        <v>0.1105</v>
      </c>
      <c r="E170" s="23">
        <v>72</v>
      </c>
      <c r="F170" s="23">
        <v>73</v>
      </c>
      <c r="G170" s="23">
        <v>63</v>
      </c>
    </row>
    <row r="171" spans="1:7" s="22" customFormat="1">
      <c r="A171" s="23" t="s">
        <v>1141</v>
      </c>
      <c r="B171" s="23">
        <v>1086</v>
      </c>
      <c r="C171" s="23">
        <v>137</v>
      </c>
      <c r="D171" s="24">
        <v>0.12620000000000001</v>
      </c>
      <c r="E171" s="23">
        <v>72</v>
      </c>
      <c r="F171" s="23">
        <v>64</v>
      </c>
      <c r="G171" s="23">
        <v>64</v>
      </c>
    </row>
    <row r="172" spans="1:7" s="22" customFormat="1">
      <c r="A172" s="23" t="s">
        <v>1142</v>
      </c>
      <c r="B172" s="23">
        <v>974</v>
      </c>
      <c r="C172" s="23">
        <v>118</v>
      </c>
      <c r="D172" s="24">
        <v>0.1211</v>
      </c>
      <c r="E172" s="23">
        <v>56</v>
      </c>
      <c r="F172" s="23">
        <v>57</v>
      </c>
      <c r="G172" s="23">
        <v>49</v>
      </c>
    </row>
    <row r="173" spans="1:7" s="22" customFormat="1">
      <c r="A173" s="23" t="s">
        <v>1143</v>
      </c>
      <c r="B173" s="23">
        <v>531</v>
      </c>
      <c r="C173" s="23">
        <v>51</v>
      </c>
      <c r="D173" s="24">
        <v>9.6000000000000002E-2</v>
      </c>
      <c r="E173" s="23">
        <v>27</v>
      </c>
      <c r="F173" s="23">
        <v>25</v>
      </c>
      <c r="G173" s="23">
        <v>25</v>
      </c>
    </row>
    <row r="174" spans="1:7" s="22" customFormat="1">
      <c r="A174" s="23" t="s">
        <v>1133</v>
      </c>
      <c r="B174" s="23">
        <v>657</v>
      </c>
      <c r="C174" s="23">
        <v>369</v>
      </c>
      <c r="D174" s="24">
        <v>0.56159999999999999</v>
      </c>
      <c r="E174" s="23">
        <v>180</v>
      </c>
      <c r="F174" s="23">
        <v>158</v>
      </c>
      <c r="G174" s="23">
        <v>184</v>
      </c>
    </row>
    <row r="175" spans="1:7" s="22" customFormat="1">
      <c r="A175" s="36" t="s">
        <v>1134</v>
      </c>
      <c r="B175" s="36">
        <f>SUM(B102:B174)</f>
        <v>64607</v>
      </c>
      <c r="C175" s="36">
        <f>SUM(C102:C174)</f>
        <v>11041</v>
      </c>
      <c r="D175" s="32">
        <v>0.1709</v>
      </c>
      <c r="E175" s="36">
        <f>SUM(E102:E174)</f>
        <v>5426</v>
      </c>
      <c r="F175" s="36">
        <f>SUM(F102:F174)</f>
        <v>5348</v>
      </c>
      <c r="G175" s="36">
        <f>SUM(G102:G174)</f>
        <v>5484</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12" manualBreakCount="12">
    <brk id="22" max="16383" man="1"/>
    <brk id="44" max="16383" man="1"/>
    <brk id="51" max="16383" man="1"/>
    <brk id="54" max="16383" man="1"/>
    <brk id="56" max="16383" man="1"/>
    <brk id="78" max="16383" man="1"/>
    <brk id="80" max="16383" man="1"/>
    <brk id="82" max="16383" man="1"/>
    <brk id="89" max="16383" man="1"/>
    <brk id="92" max="16383" man="1"/>
    <brk id="93" max="16383" man="1"/>
    <brk id="94" max="16383" man="1"/>
  </rowBreaks>
  <colBreaks count="3" manualBreakCount="3">
    <brk id="5" max="1048575" man="1"/>
    <brk id="6" max="1048575" man="1"/>
    <brk id="7" max="1048575" man="1"/>
  </colBreaks>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1015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9">
    <tabColor rgb="FFFF0000"/>
  </sheetPr>
  <dimension ref="A1:R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1019</v>
      </c>
      <c r="F4" s="47"/>
      <c r="G4" s="47"/>
      <c r="H4" s="47"/>
      <c r="I4" s="47"/>
      <c r="J4" s="47"/>
      <c r="K4" s="47"/>
      <c r="L4" s="47"/>
      <c r="M4" s="47"/>
      <c r="N4" s="47"/>
      <c r="O4" s="47"/>
      <c r="P4" s="47"/>
      <c r="Q4" s="47"/>
      <c r="R4" s="47"/>
    </row>
    <row r="5" spans="1:18" ht="25.5" customHeight="1">
      <c r="E5" s="49" t="s">
        <v>1019</v>
      </c>
      <c r="F5" s="49"/>
      <c r="G5" s="49"/>
      <c r="H5" s="49"/>
      <c r="I5" s="49"/>
      <c r="J5" s="49"/>
      <c r="K5" s="49"/>
      <c r="L5" s="49"/>
      <c r="M5" s="49"/>
      <c r="N5" s="49"/>
      <c r="O5" s="49"/>
      <c r="P5" s="49"/>
      <c r="Q5" s="49"/>
      <c r="R5" s="49"/>
    </row>
    <row r="6" spans="1:18" s="12" customFormat="1" ht="150" customHeight="1">
      <c r="B6" s="13" t="s">
        <v>7</v>
      </c>
      <c r="C6" s="13" t="s">
        <v>8</v>
      </c>
      <c r="D6" s="13" t="s">
        <v>9</v>
      </c>
      <c r="E6" s="21" t="s">
        <v>1020</v>
      </c>
      <c r="F6" s="21" t="s">
        <v>1021</v>
      </c>
    </row>
    <row r="7" spans="1:18">
      <c r="A7" s="15" t="s">
        <v>248</v>
      </c>
      <c r="B7" s="16">
        <v>78</v>
      </c>
      <c r="C7" s="16">
        <v>25</v>
      </c>
      <c r="D7" s="17">
        <v>0.32050000000000001</v>
      </c>
      <c r="E7" s="16">
        <v>13</v>
      </c>
      <c r="F7" s="16">
        <v>13</v>
      </c>
    </row>
    <row r="8" spans="1:18" s="14" customFormat="1">
      <c r="A8" s="18" t="s">
        <v>231</v>
      </c>
      <c r="B8" s="19">
        <v>913</v>
      </c>
      <c r="C8" s="19">
        <v>98</v>
      </c>
      <c r="D8" s="20">
        <v>0.10730000000000001</v>
      </c>
      <c r="E8" s="19">
        <v>68</v>
      </c>
      <c r="F8" s="19">
        <v>66</v>
      </c>
    </row>
    <row r="9" spans="1:18" s="14" customFormat="1">
      <c r="A9" s="18" t="s">
        <v>232</v>
      </c>
      <c r="B9" s="19">
        <v>692</v>
      </c>
      <c r="C9" s="19">
        <v>101</v>
      </c>
      <c r="D9" s="20">
        <v>0.14599999999999999</v>
      </c>
      <c r="E9" s="19">
        <v>65</v>
      </c>
      <c r="F9" s="19">
        <v>66</v>
      </c>
    </row>
    <row r="10" spans="1:18" s="14" customFormat="1">
      <c r="A10" s="18" t="s">
        <v>233</v>
      </c>
      <c r="B10" s="19">
        <v>414</v>
      </c>
      <c r="C10" s="19">
        <v>36</v>
      </c>
      <c r="D10" s="20">
        <v>8.6999999999999994E-2</v>
      </c>
      <c r="E10" s="19">
        <v>17</v>
      </c>
      <c r="F10" s="19">
        <v>15</v>
      </c>
    </row>
    <row r="11" spans="1:18" s="14" customFormat="1">
      <c r="A11" s="18" t="s">
        <v>234</v>
      </c>
      <c r="B11" s="19">
        <v>14</v>
      </c>
      <c r="C11" s="19">
        <v>3</v>
      </c>
      <c r="D11" s="20">
        <v>0.21429999999999999</v>
      </c>
      <c r="E11" s="19">
        <v>2</v>
      </c>
      <c r="F11" s="19">
        <v>2</v>
      </c>
    </row>
    <row r="12" spans="1:18" s="14" customFormat="1">
      <c r="A12" s="18" t="s">
        <v>235</v>
      </c>
      <c r="B12" s="19">
        <v>739</v>
      </c>
      <c r="C12" s="19">
        <v>79</v>
      </c>
      <c r="D12" s="20">
        <v>0.1069</v>
      </c>
      <c r="E12" s="19">
        <v>34</v>
      </c>
      <c r="F12" s="19">
        <v>35</v>
      </c>
    </row>
    <row r="13" spans="1:18" s="14" customFormat="1">
      <c r="A13" s="18" t="s">
        <v>236</v>
      </c>
      <c r="B13" s="19">
        <v>655</v>
      </c>
      <c r="C13" s="19">
        <v>30</v>
      </c>
      <c r="D13" s="20">
        <v>4.58E-2</v>
      </c>
      <c r="E13" s="19">
        <v>20</v>
      </c>
      <c r="F13" s="19">
        <v>22</v>
      </c>
    </row>
    <row r="14" spans="1:18" s="22" customFormat="1" ht="34.5" customHeight="1">
      <c r="A14" s="25" t="s">
        <v>144</v>
      </c>
      <c r="B14" s="23">
        <f>SUM(B7:B13)</f>
        <v>3505</v>
      </c>
      <c r="C14" s="23">
        <f>SUM(C7:C13)</f>
        <v>372</v>
      </c>
      <c r="D14" s="24">
        <f>C14/B14</f>
        <v>0.10613409415121255</v>
      </c>
      <c r="E14" s="23">
        <f>SUM(E7:E13)</f>
        <v>219</v>
      </c>
      <c r="F14" s="23">
        <f>SUM(F7:F13)</f>
        <v>219</v>
      </c>
    </row>
    <row r="15" spans="1:18" s="22" customFormat="1" ht="34.5" customHeight="1">
      <c r="A15" s="25" t="s">
        <v>16</v>
      </c>
      <c r="B15" s="23">
        <f>SUM(, B14)</f>
        <v>3505</v>
      </c>
      <c r="C15" s="23">
        <f>SUM(, C14)</f>
        <v>372</v>
      </c>
      <c r="D15" s="24">
        <f>C15/B15</f>
        <v>0.10613409415121255</v>
      </c>
      <c r="E15" s="23">
        <f>SUM(, E14)</f>
        <v>219</v>
      </c>
      <c r="F15" s="23">
        <f>SUM(, F14)</f>
        <v>219</v>
      </c>
    </row>
    <row r="16" spans="1:18" s="14" customFormat="1">
      <c r="A16" s="18" t="s">
        <v>17</v>
      </c>
      <c r="B16" s="18">
        <f>SUM(, B15)</f>
        <v>3505</v>
      </c>
      <c r="C16" s="18">
        <f>SUM(, C15)</f>
        <v>372</v>
      </c>
      <c r="D16" s="26">
        <f>C16/B16</f>
        <v>0.10613409415121255</v>
      </c>
      <c r="E16" s="18">
        <f>SUM(, E15)</f>
        <v>219</v>
      </c>
      <c r="F16" s="18">
        <f>SUM(, F15)</f>
        <v>219</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2" manualBreakCount="2">
    <brk id="5" max="1048575" man="1"/>
    <brk id="6" max="1048575" man="1"/>
  </colBreaks>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1019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1">
    <tabColor rgb="FFFFFF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1022</v>
      </c>
      <c r="F4" s="47"/>
      <c r="G4" s="47"/>
      <c r="H4" s="47"/>
      <c r="I4" s="47"/>
      <c r="J4" s="47"/>
      <c r="K4" s="47"/>
      <c r="L4" s="47"/>
      <c r="M4" s="47"/>
      <c r="N4" s="47"/>
      <c r="O4" s="47"/>
      <c r="P4" s="47"/>
      <c r="Q4" s="47"/>
    </row>
    <row r="5" spans="1:17" ht="25.5" customHeight="1">
      <c r="E5" s="49" t="s">
        <v>1022</v>
      </c>
      <c r="F5" s="49"/>
      <c r="G5" s="49"/>
      <c r="H5" s="49"/>
      <c r="I5" s="49"/>
      <c r="J5" s="49"/>
      <c r="K5" s="49"/>
      <c r="L5" s="49"/>
      <c r="M5" s="49"/>
      <c r="N5" s="49"/>
      <c r="O5" s="49"/>
      <c r="P5" s="49"/>
      <c r="Q5" s="49"/>
    </row>
    <row r="6" spans="1:17" s="12" customFormat="1" ht="150" customHeight="1">
      <c r="B6" s="13" t="s">
        <v>7</v>
      </c>
      <c r="C6" s="13" t="s">
        <v>8</v>
      </c>
      <c r="D6" s="13" t="s">
        <v>9</v>
      </c>
      <c r="E6" s="21" t="s">
        <v>1023</v>
      </c>
    </row>
    <row r="7" spans="1:17">
      <c r="A7" s="15" t="s">
        <v>248</v>
      </c>
      <c r="B7" s="16">
        <v>21</v>
      </c>
      <c r="C7" s="16">
        <v>7</v>
      </c>
      <c r="D7" s="17">
        <v>0.33329999999999999</v>
      </c>
      <c r="E7" s="16">
        <v>5</v>
      </c>
    </row>
    <row r="8" spans="1:17" s="14" customFormat="1">
      <c r="A8" s="18" t="s">
        <v>308</v>
      </c>
      <c r="B8" s="19">
        <v>536</v>
      </c>
      <c r="C8" s="19">
        <v>60</v>
      </c>
      <c r="D8" s="20">
        <v>0.1119</v>
      </c>
      <c r="E8" s="19">
        <v>52</v>
      </c>
    </row>
    <row r="9" spans="1:17" s="14" customFormat="1">
      <c r="A9" s="18" t="s">
        <v>310</v>
      </c>
      <c r="B9" s="19">
        <v>567</v>
      </c>
      <c r="C9" s="19">
        <v>89</v>
      </c>
      <c r="D9" s="20">
        <v>0.157</v>
      </c>
      <c r="E9" s="19">
        <v>61</v>
      </c>
    </row>
    <row r="10" spans="1:17" s="14" customFormat="1">
      <c r="A10" s="18" t="s">
        <v>313</v>
      </c>
      <c r="B10" s="19">
        <v>5</v>
      </c>
      <c r="C10" s="19">
        <v>0</v>
      </c>
      <c r="D10" s="20">
        <v>0</v>
      </c>
      <c r="E10" s="19">
        <v>0</v>
      </c>
    </row>
    <row r="11" spans="1:17" s="14" customFormat="1">
      <c r="A11" s="18" t="s">
        <v>233</v>
      </c>
      <c r="B11" s="19">
        <v>433</v>
      </c>
      <c r="C11" s="19">
        <v>55</v>
      </c>
      <c r="D11" s="20">
        <v>0.127</v>
      </c>
      <c r="E11" s="19">
        <v>41</v>
      </c>
    </row>
    <row r="12" spans="1:17" s="14" customFormat="1">
      <c r="A12" s="18" t="s">
        <v>234</v>
      </c>
      <c r="B12" s="19">
        <v>1211</v>
      </c>
      <c r="C12" s="19">
        <v>233</v>
      </c>
      <c r="D12" s="20">
        <v>0.19239999999999999</v>
      </c>
      <c r="E12" s="19">
        <v>128</v>
      </c>
    </row>
    <row r="13" spans="1:17" s="14" customFormat="1">
      <c r="A13" s="18" t="s">
        <v>314</v>
      </c>
      <c r="B13" s="19">
        <v>4</v>
      </c>
      <c r="C13" s="19">
        <v>1</v>
      </c>
      <c r="D13" s="20">
        <v>0.25</v>
      </c>
      <c r="E13" s="19">
        <v>1</v>
      </c>
    </row>
    <row r="14" spans="1:17" s="14" customFormat="1">
      <c r="A14" s="18" t="s">
        <v>235</v>
      </c>
      <c r="B14" s="19">
        <v>641</v>
      </c>
      <c r="C14" s="19">
        <v>79</v>
      </c>
      <c r="D14" s="20">
        <v>0.1232</v>
      </c>
      <c r="E14" s="19">
        <v>37</v>
      </c>
    </row>
    <row r="15" spans="1:17" s="22" customFormat="1" ht="34.5" customHeight="1">
      <c r="A15" s="25" t="s">
        <v>144</v>
      </c>
      <c r="B15" s="23">
        <f>SUM(B7:B14)</f>
        <v>3418</v>
      </c>
      <c r="C15" s="23">
        <f>SUM(C7:C14)</f>
        <v>524</v>
      </c>
      <c r="D15" s="24">
        <f>C15/B15</f>
        <v>0.15330602691632533</v>
      </c>
      <c r="E15" s="23">
        <f>SUM(E7:E14)</f>
        <v>325</v>
      </c>
    </row>
    <row r="16" spans="1:17" s="22" customFormat="1" ht="34.5" customHeight="1">
      <c r="A16" s="25" t="s">
        <v>16</v>
      </c>
      <c r="B16" s="23">
        <f>SUM(, B15)</f>
        <v>3418</v>
      </c>
      <c r="C16" s="23">
        <f>SUM(, C15)</f>
        <v>524</v>
      </c>
      <c r="D16" s="24">
        <f>C16/B16</f>
        <v>0.15330602691632533</v>
      </c>
      <c r="E16" s="23">
        <f>SUM(, E15)</f>
        <v>325</v>
      </c>
    </row>
    <row r="17" spans="1:5" s="14" customFormat="1">
      <c r="A17" s="18" t="s">
        <v>17</v>
      </c>
      <c r="B17" s="18">
        <f>SUM(, B16)</f>
        <v>3418</v>
      </c>
      <c r="C17" s="18">
        <f>SUM(, C16)</f>
        <v>524</v>
      </c>
      <c r="D17" s="26">
        <f>C17/B17</f>
        <v>0.15330602691632533</v>
      </c>
      <c r="E17" s="18">
        <f>SUM(, E16)</f>
        <v>325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5" max="16383" man="1"/>
    <brk id="16" max="16383" man="1"/>
    <brk id="17" max="16383" man="1"/>
  </rowBreaks>
  <colBreaks count="1" manualBreakCount="1">
    <brk id="5" max="1048575" man="1"/>
  </colBreaks>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1022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3">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N6" sqref="N6"/>
    </sheetView>
  </sheetViews>
  <sheetFormatPr defaultRowHeight="15"/>
  <cols>
    <col min="1" max="1" width="13.7109375" customWidth="1"/>
    <col min="2" max="3" width="6.7109375" customWidth="1"/>
    <col min="4" max="4" width="7.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1024</v>
      </c>
      <c r="F4" s="47"/>
      <c r="G4" s="47"/>
      <c r="H4" s="47"/>
      <c r="I4" s="47"/>
      <c r="J4" s="47"/>
      <c r="K4" s="47"/>
      <c r="L4" s="47"/>
      <c r="M4" s="47"/>
      <c r="N4" s="47"/>
      <c r="O4" s="47"/>
      <c r="P4" s="47"/>
      <c r="Q4" s="47"/>
    </row>
    <row r="5" spans="1:17" ht="25.5" customHeight="1">
      <c r="E5" s="49" t="s">
        <v>1024</v>
      </c>
      <c r="F5" s="49"/>
      <c r="G5" s="49"/>
      <c r="H5" s="49"/>
      <c r="I5" s="49"/>
      <c r="J5" s="49"/>
      <c r="K5" s="49"/>
      <c r="L5" s="49"/>
      <c r="M5" s="49"/>
      <c r="N5" s="49"/>
      <c r="O5" s="49"/>
      <c r="P5" s="49"/>
      <c r="Q5" s="49"/>
    </row>
    <row r="6" spans="1:17" s="12" customFormat="1" ht="150" customHeight="1">
      <c r="B6" s="13" t="s">
        <v>7</v>
      </c>
      <c r="C6" s="13" t="s">
        <v>8</v>
      </c>
      <c r="D6" s="13" t="s">
        <v>9</v>
      </c>
      <c r="E6" s="21" t="s">
        <v>1025</v>
      </c>
    </row>
    <row r="7" spans="1:17">
      <c r="A7" s="15" t="s">
        <v>325</v>
      </c>
      <c r="B7" s="16">
        <v>669</v>
      </c>
      <c r="C7" s="16">
        <v>142</v>
      </c>
      <c r="D7" s="17">
        <v>0.21229999999999999</v>
      </c>
      <c r="E7" s="16">
        <v>89</v>
      </c>
    </row>
    <row r="8" spans="1:17" s="14" customFormat="1">
      <c r="A8" s="18" t="s">
        <v>302</v>
      </c>
      <c r="B8" s="19">
        <v>5</v>
      </c>
      <c r="C8" s="19">
        <v>1</v>
      </c>
      <c r="D8" s="20">
        <v>0.2</v>
      </c>
      <c r="E8" s="19">
        <v>1</v>
      </c>
    </row>
    <row r="9" spans="1:17" s="14" customFormat="1">
      <c r="A9" s="18" t="s">
        <v>305</v>
      </c>
      <c r="B9" s="19">
        <v>935</v>
      </c>
      <c r="C9" s="19">
        <v>196</v>
      </c>
      <c r="D9" s="20">
        <v>0.20960000000000001</v>
      </c>
      <c r="E9" s="19">
        <v>139</v>
      </c>
    </row>
    <row r="10" spans="1:17" s="14" customFormat="1">
      <c r="A10" s="18" t="s">
        <v>74</v>
      </c>
      <c r="B10" s="19">
        <v>981</v>
      </c>
      <c r="C10" s="19">
        <v>119</v>
      </c>
      <c r="D10" s="20">
        <v>0.12130000000000001</v>
      </c>
      <c r="E10" s="19">
        <v>87</v>
      </c>
    </row>
    <row r="11" spans="1:17" s="22" customFormat="1" ht="34.5" customHeight="1">
      <c r="A11" s="25" t="s">
        <v>144</v>
      </c>
      <c r="B11" s="23">
        <f>SUM(B7:B10)</f>
        <v>2590</v>
      </c>
      <c r="C11" s="23">
        <f>SUM(C7:C10)</f>
        <v>458</v>
      </c>
      <c r="D11" s="24">
        <f>C11/B11</f>
        <v>0.17683397683397684</v>
      </c>
      <c r="E11" s="23">
        <f>SUM(E7:E10)</f>
        <v>316</v>
      </c>
    </row>
    <row r="12" spans="1:17" s="22" customFormat="1" ht="34.5" customHeight="1">
      <c r="A12" s="25" t="s">
        <v>16</v>
      </c>
      <c r="B12" s="23">
        <f>SUM(, B11)</f>
        <v>2590</v>
      </c>
      <c r="C12" s="23">
        <f>SUM(, C11)</f>
        <v>458</v>
      </c>
      <c r="D12" s="24">
        <f>C12/B12</f>
        <v>0.17683397683397684</v>
      </c>
      <c r="E12" s="23">
        <f>SUM(, E11)</f>
        <v>316</v>
      </c>
    </row>
    <row r="13" spans="1:17" s="22" customFormat="1">
      <c r="A13" s="23" t="s">
        <v>17</v>
      </c>
      <c r="B13" s="23">
        <f>SUM(, B12)</f>
        <v>2590</v>
      </c>
      <c r="C13" s="23">
        <f>SUM(, C12)</f>
        <v>458</v>
      </c>
      <c r="D13" s="24">
        <f>C13/B13</f>
        <v>0.17683397683397684</v>
      </c>
      <c r="E13" s="23">
        <f>SUM(, E12)</f>
        <v>316</v>
      </c>
    </row>
    <row r="14" spans="1:17" s="22" customFormat="1">
      <c r="A14" s="25" t="s">
        <v>1153</v>
      </c>
      <c r="B14" s="23">
        <v>555</v>
      </c>
      <c r="C14" s="23">
        <v>74</v>
      </c>
      <c r="D14" s="24">
        <v>0.1333</v>
      </c>
      <c r="E14" s="23">
        <v>62</v>
      </c>
    </row>
    <row r="15" spans="1:17" s="22" customFormat="1" ht="15.75">
      <c r="A15" s="39" t="s">
        <v>1148</v>
      </c>
      <c r="B15" s="39">
        <f>SUM(B13:B14)</f>
        <v>3145</v>
      </c>
      <c r="C15" s="39">
        <f>SUM(C13:C14)</f>
        <v>532</v>
      </c>
      <c r="D15" s="40">
        <v>0.16919999999999999</v>
      </c>
      <c r="E15" s="39">
        <f>SUM(E13:E14)</f>
        <v>378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1" manualBreakCount="1">
    <brk id="5" max="1048575" man="1"/>
  </colBreaks>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1024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5">
    <tabColor rgb="FFFF0000"/>
  </sheetPr>
  <dimension ref="A1:Q2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1026</v>
      </c>
      <c r="F4" s="47"/>
      <c r="G4" s="47"/>
      <c r="H4" s="47"/>
      <c r="I4" s="47"/>
      <c r="J4" s="47"/>
      <c r="K4" s="47"/>
      <c r="L4" s="47"/>
      <c r="M4" s="47"/>
      <c r="N4" s="47"/>
      <c r="O4" s="47"/>
      <c r="P4" s="47"/>
      <c r="Q4" s="47"/>
    </row>
    <row r="5" spans="1:17" ht="25.5" customHeight="1">
      <c r="E5" s="49" t="s">
        <v>1026</v>
      </c>
      <c r="F5" s="49"/>
      <c r="G5" s="49"/>
      <c r="H5" s="49"/>
      <c r="I5" s="49"/>
      <c r="J5" s="49"/>
      <c r="K5" s="49"/>
      <c r="L5" s="49"/>
      <c r="M5" s="49"/>
      <c r="N5" s="49"/>
      <c r="O5" s="49"/>
      <c r="P5" s="49"/>
      <c r="Q5" s="49"/>
    </row>
    <row r="6" spans="1:17" s="12" customFormat="1" ht="150" customHeight="1">
      <c r="B6" s="13" t="s">
        <v>7</v>
      </c>
      <c r="C6" s="13" t="s">
        <v>8</v>
      </c>
      <c r="D6" s="13" t="s">
        <v>9</v>
      </c>
      <c r="E6" s="21" t="s">
        <v>1027</v>
      </c>
    </row>
    <row r="7" spans="1:17">
      <c r="A7" s="15" t="s">
        <v>334</v>
      </c>
      <c r="B7" s="16">
        <v>1145</v>
      </c>
      <c r="C7" s="16">
        <v>257</v>
      </c>
      <c r="D7" s="17">
        <v>0.22450000000000001</v>
      </c>
      <c r="E7" s="16">
        <v>207</v>
      </c>
    </row>
    <row r="8" spans="1:17" s="14" customFormat="1">
      <c r="A8" s="18" t="s">
        <v>443</v>
      </c>
      <c r="B8" s="19">
        <v>689</v>
      </c>
      <c r="C8" s="19">
        <v>101</v>
      </c>
      <c r="D8" s="20">
        <v>0.14660000000000001</v>
      </c>
      <c r="E8" s="19">
        <v>69</v>
      </c>
    </row>
    <row r="9" spans="1:17" s="14" customFormat="1">
      <c r="A9" s="18" t="s">
        <v>335</v>
      </c>
      <c r="B9" s="19">
        <v>2526</v>
      </c>
      <c r="C9" s="19">
        <v>367</v>
      </c>
      <c r="D9" s="20">
        <v>0.14530000000000001</v>
      </c>
      <c r="E9" s="19">
        <v>284</v>
      </c>
    </row>
    <row r="10" spans="1:17" s="14" customFormat="1">
      <c r="A10" s="18" t="s">
        <v>572</v>
      </c>
      <c r="B10" s="19">
        <v>2044</v>
      </c>
      <c r="C10" s="19">
        <v>442</v>
      </c>
      <c r="D10" s="20">
        <v>0.2162</v>
      </c>
      <c r="E10" s="19">
        <v>288</v>
      </c>
    </row>
    <row r="11" spans="1:17" s="14" customFormat="1">
      <c r="A11" s="18" t="s">
        <v>573</v>
      </c>
      <c r="B11" s="19">
        <v>1522</v>
      </c>
      <c r="C11" s="19">
        <v>231</v>
      </c>
      <c r="D11" s="20">
        <v>0.15179999999999999</v>
      </c>
      <c r="E11" s="19">
        <v>163</v>
      </c>
    </row>
    <row r="12" spans="1:17" s="14" customFormat="1">
      <c r="A12" s="18" t="s">
        <v>574</v>
      </c>
      <c r="B12" s="19">
        <v>1150</v>
      </c>
      <c r="C12" s="19">
        <v>209</v>
      </c>
      <c r="D12" s="20">
        <v>0.1817</v>
      </c>
      <c r="E12" s="19">
        <v>153</v>
      </c>
    </row>
    <row r="13" spans="1:17" s="22" customFormat="1" ht="34.5" customHeight="1">
      <c r="A13" s="25" t="s">
        <v>340</v>
      </c>
      <c r="B13" s="23">
        <f>SUM(B7:B12)</f>
        <v>9076</v>
      </c>
      <c r="C13" s="23">
        <f>SUM(C7:C12)</f>
        <v>1607</v>
      </c>
      <c r="D13" s="24">
        <f>C13/B13</f>
        <v>0.17706037902159541</v>
      </c>
      <c r="E13" s="23">
        <f>SUM(E7:E12)</f>
        <v>1164</v>
      </c>
    </row>
    <row r="14" spans="1:17" s="14" customFormat="1">
      <c r="A14" s="18" t="s">
        <v>283</v>
      </c>
      <c r="B14" s="19">
        <v>1600</v>
      </c>
      <c r="C14" s="19">
        <v>256</v>
      </c>
      <c r="D14" s="20">
        <v>0.16</v>
      </c>
      <c r="E14" s="19">
        <v>178</v>
      </c>
    </row>
    <row r="15" spans="1:17" s="14" customFormat="1">
      <c r="A15" s="18" t="s">
        <v>73</v>
      </c>
      <c r="B15" s="19">
        <v>66</v>
      </c>
      <c r="C15" s="19">
        <v>7</v>
      </c>
      <c r="D15" s="20">
        <v>0.1061</v>
      </c>
      <c r="E15" s="19">
        <v>6</v>
      </c>
    </row>
    <row r="16" spans="1:17" s="14" customFormat="1">
      <c r="A16" s="18" t="s">
        <v>284</v>
      </c>
      <c r="B16" s="19">
        <v>782</v>
      </c>
      <c r="C16" s="19">
        <v>89</v>
      </c>
      <c r="D16" s="20">
        <v>0.1138</v>
      </c>
      <c r="E16" s="19">
        <v>68</v>
      </c>
    </row>
    <row r="17" spans="1:5" s="14" customFormat="1">
      <c r="A17" s="18" t="s">
        <v>285</v>
      </c>
      <c r="B17" s="19">
        <v>915</v>
      </c>
      <c r="C17" s="19">
        <v>259</v>
      </c>
      <c r="D17" s="20">
        <v>0.28310000000000002</v>
      </c>
      <c r="E17" s="19">
        <v>188</v>
      </c>
    </row>
    <row r="18" spans="1:5" s="14" customFormat="1">
      <c r="A18" s="18" t="s">
        <v>287</v>
      </c>
      <c r="B18" s="19">
        <v>914</v>
      </c>
      <c r="C18" s="19">
        <v>113</v>
      </c>
      <c r="D18" s="20">
        <v>0.1236</v>
      </c>
      <c r="E18" s="19">
        <v>76</v>
      </c>
    </row>
    <row r="19" spans="1:5" s="14" customFormat="1">
      <c r="A19" s="18" t="s">
        <v>288</v>
      </c>
      <c r="B19" s="19">
        <v>257</v>
      </c>
      <c r="C19" s="19">
        <v>31</v>
      </c>
      <c r="D19" s="20">
        <v>0.1206</v>
      </c>
      <c r="E19" s="19">
        <v>22</v>
      </c>
    </row>
    <row r="20" spans="1:5" s="14" customFormat="1">
      <c r="A20" s="18" t="s">
        <v>289</v>
      </c>
      <c r="B20" s="19">
        <v>1014</v>
      </c>
      <c r="C20" s="19">
        <v>129</v>
      </c>
      <c r="D20" s="20">
        <v>0.12720000000000001</v>
      </c>
      <c r="E20" s="19">
        <v>103</v>
      </c>
    </row>
    <row r="21" spans="1:5" s="14" customFormat="1">
      <c r="A21" s="18" t="s">
        <v>290</v>
      </c>
      <c r="B21" s="19">
        <v>561</v>
      </c>
      <c r="C21" s="19">
        <v>79</v>
      </c>
      <c r="D21" s="20">
        <v>0.14080000000000001</v>
      </c>
      <c r="E21" s="19">
        <v>55</v>
      </c>
    </row>
    <row r="22" spans="1:5" s="22" customFormat="1" ht="34.5" customHeight="1">
      <c r="A22" s="25" t="s">
        <v>143</v>
      </c>
      <c r="B22" s="23">
        <f>SUM(B14:B21)</f>
        <v>6109</v>
      </c>
      <c r="C22" s="23">
        <f>SUM(C14:C21)</f>
        <v>963</v>
      </c>
      <c r="D22" s="24">
        <f>C22/B22</f>
        <v>0.15763627434932068</v>
      </c>
      <c r="E22" s="23">
        <f>SUM(E14:E21)</f>
        <v>696</v>
      </c>
    </row>
    <row r="23" spans="1:5" s="14" customFormat="1">
      <c r="A23" s="18" t="s">
        <v>45</v>
      </c>
      <c r="B23" s="19">
        <v>213</v>
      </c>
      <c r="C23" s="19">
        <v>25</v>
      </c>
      <c r="D23" s="20">
        <v>0.1174</v>
      </c>
      <c r="E23" s="19">
        <v>18</v>
      </c>
    </row>
    <row r="24" spans="1:5" s="14" customFormat="1">
      <c r="A24" s="18" t="s">
        <v>163</v>
      </c>
      <c r="B24" s="19">
        <v>176</v>
      </c>
      <c r="C24" s="19">
        <v>25</v>
      </c>
      <c r="D24" s="20">
        <v>0.14199999999999999</v>
      </c>
      <c r="E24" s="19">
        <v>20</v>
      </c>
    </row>
    <row r="25" spans="1:5" s="22" customFormat="1" ht="34.5" customHeight="1">
      <c r="A25" s="25" t="s">
        <v>50</v>
      </c>
      <c r="B25" s="23">
        <f>SUM(B23:B24)</f>
        <v>389</v>
      </c>
      <c r="C25" s="23">
        <f>SUM(C23:C24)</f>
        <v>50</v>
      </c>
      <c r="D25" s="24">
        <f>C25/B25</f>
        <v>0.12853470437017994</v>
      </c>
      <c r="E25" s="23">
        <f>SUM(E23:E24)</f>
        <v>38</v>
      </c>
    </row>
    <row r="26" spans="1:5" s="14" customFormat="1">
      <c r="A26" s="18" t="s">
        <v>505</v>
      </c>
      <c r="B26" s="19">
        <v>354</v>
      </c>
      <c r="C26" s="19">
        <v>73</v>
      </c>
      <c r="D26" s="20">
        <v>0.20619999999999999</v>
      </c>
      <c r="E26" s="19">
        <v>54</v>
      </c>
    </row>
    <row r="27" spans="1:5" s="22" customFormat="1" ht="34.5" customHeight="1">
      <c r="A27" s="25" t="s">
        <v>412</v>
      </c>
      <c r="B27" s="23">
        <f>SUM(B26:B26)</f>
        <v>354</v>
      </c>
      <c r="C27" s="23">
        <f>SUM(C26:C26)</f>
        <v>73</v>
      </c>
      <c r="D27" s="24">
        <f>C27/B27</f>
        <v>0.20621468926553671</v>
      </c>
      <c r="E27" s="23">
        <f>SUM(E26:E26)</f>
        <v>54</v>
      </c>
    </row>
    <row r="28" spans="1:5" s="22" customFormat="1" ht="34.5" customHeight="1">
      <c r="A28" s="25" t="s">
        <v>16</v>
      </c>
      <c r="B28" s="23">
        <f>SUM(, B13, B22, B25, B27)</f>
        <v>15928</v>
      </c>
      <c r="C28" s="23">
        <f>SUM(, C13, C22, C25, C27)</f>
        <v>2693</v>
      </c>
      <c r="D28" s="24">
        <f>C28/B28</f>
        <v>0.16907332998493219</v>
      </c>
      <c r="E28" s="23">
        <f>SUM(, E13, E22, E25, E27)</f>
        <v>1952</v>
      </c>
    </row>
    <row r="29" spans="1:5" s="14" customFormat="1">
      <c r="A29" s="18" t="s">
        <v>17</v>
      </c>
      <c r="B29" s="18">
        <f>SUM(, B28)</f>
        <v>15928</v>
      </c>
      <c r="C29" s="18">
        <f>SUM(, C28)</f>
        <v>2693</v>
      </c>
      <c r="D29" s="26">
        <f>C29/B29</f>
        <v>0.16907332998493219</v>
      </c>
      <c r="E29" s="18">
        <f>SUM(, E28)</f>
        <v>1952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6" manualBreakCount="6">
    <brk id="13" max="16383" man="1"/>
    <brk id="22" max="16383" man="1"/>
    <brk id="25" max="16383" man="1"/>
    <brk id="27" max="16383" man="1"/>
    <brk id="28" max="16383" man="1"/>
    <brk id="29" max="16383" man="1"/>
  </rowBreaks>
  <colBreaks count="1" manualBreakCount="1">
    <brk id="5"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217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1026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7">
    <tabColor rgb="FFFFFF00"/>
  </sheetPr>
  <dimension ref="A1:Q2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1028</v>
      </c>
      <c r="F4" s="47"/>
      <c r="G4" s="47"/>
      <c r="H4" s="47"/>
      <c r="I4" s="47"/>
      <c r="J4" s="47"/>
      <c r="K4" s="47"/>
      <c r="L4" s="47"/>
      <c r="M4" s="47"/>
      <c r="N4" s="47"/>
      <c r="O4" s="47"/>
      <c r="P4" s="47"/>
      <c r="Q4" s="47"/>
    </row>
    <row r="5" spans="1:17" ht="25.5" customHeight="1">
      <c r="E5" s="49" t="s">
        <v>1028</v>
      </c>
      <c r="F5" s="49"/>
      <c r="G5" s="49"/>
      <c r="H5" s="49"/>
      <c r="I5" s="49"/>
      <c r="J5" s="49"/>
      <c r="K5" s="49"/>
      <c r="L5" s="49"/>
      <c r="M5" s="49"/>
      <c r="N5" s="49"/>
      <c r="O5" s="49"/>
      <c r="P5" s="49"/>
      <c r="Q5" s="49"/>
    </row>
    <row r="6" spans="1:17" s="12" customFormat="1" ht="150" customHeight="1">
      <c r="B6" s="13" t="s">
        <v>7</v>
      </c>
      <c r="C6" s="13" t="s">
        <v>8</v>
      </c>
      <c r="D6" s="13" t="s">
        <v>9</v>
      </c>
      <c r="E6" s="21" t="s">
        <v>1029</v>
      </c>
    </row>
    <row r="7" spans="1:17">
      <c r="A7" s="15" t="s">
        <v>334</v>
      </c>
      <c r="B7" s="16">
        <v>1145</v>
      </c>
      <c r="C7" s="16">
        <v>257</v>
      </c>
      <c r="D7" s="17">
        <v>0.22450000000000001</v>
      </c>
      <c r="E7" s="16">
        <v>201</v>
      </c>
    </row>
    <row r="8" spans="1:17" s="14" customFormat="1">
      <c r="A8" s="18" t="s">
        <v>443</v>
      </c>
      <c r="B8" s="19">
        <v>689</v>
      </c>
      <c r="C8" s="19">
        <v>101</v>
      </c>
      <c r="D8" s="20">
        <v>0.14660000000000001</v>
      </c>
      <c r="E8" s="19">
        <v>69</v>
      </c>
    </row>
    <row r="9" spans="1:17" s="14" customFormat="1">
      <c r="A9" s="18" t="s">
        <v>335</v>
      </c>
      <c r="B9" s="19">
        <v>2526</v>
      </c>
      <c r="C9" s="19">
        <v>367</v>
      </c>
      <c r="D9" s="20">
        <v>0.14530000000000001</v>
      </c>
      <c r="E9" s="19">
        <v>281</v>
      </c>
    </row>
    <row r="10" spans="1:17" s="14" customFormat="1">
      <c r="A10" s="18" t="s">
        <v>572</v>
      </c>
      <c r="B10" s="19">
        <v>2044</v>
      </c>
      <c r="C10" s="19">
        <v>442</v>
      </c>
      <c r="D10" s="20">
        <v>0.2162</v>
      </c>
      <c r="E10" s="19">
        <v>295</v>
      </c>
    </row>
    <row r="11" spans="1:17" s="14" customFormat="1">
      <c r="A11" s="18" t="s">
        <v>573</v>
      </c>
      <c r="B11" s="19">
        <v>1522</v>
      </c>
      <c r="C11" s="19">
        <v>231</v>
      </c>
      <c r="D11" s="20">
        <v>0.15179999999999999</v>
      </c>
      <c r="E11" s="19">
        <v>161</v>
      </c>
    </row>
    <row r="12" spans="1:17" s="14" customFormat="1">
      <c r="A12" s="18" t="s">
        <v>574</v>
      </c>
      <c r="B12" s="19">
        <v>1150</v>
      </c>
      <c r="C12" s="19">
        <v>209</v>
      </c>
      <c r="D12" s="20">
        <v>0.1817</v>
      </c>
      <c r="E12" s="19">
        <v>151</v>
      </c>
    </row>
    <row r="13" spans="1:17" s="22" customFormat="1" ht="34.5" customHeight="1">
      <c r="A13" s="25" t="s">
        <v>340</v>
      </c>
      <c r="B13" s="23">
        <f>SUM(B7:B12)</f>
        <v>9076</v>
      </c>
      <c r="C13" s="23">
        <f>SUM(C7:C12)</f>
        <v>1607</v>
      </c>
      <c r="D13" s="24">
        <f>C13/B13</f>
        <v>0.17706037902159541</v>
      </c>
      <c r="E13" s="23">
        <f>SUM(E7:E12)</f>
        <v>1158</v>
      </c>
    </row>
    <row r="14" spans="1:17" s="14" customFormat="1">
      <c r="A14" s="18" t="s">
        <v>283</v>
      </c>
      <c r="B14" s="19">
        <v>1600</v>
      </c>
      <c r="C14" s="19">
        <v>256</v>
      </c>
      <c r="D14" s="20">
        <v>0.16</v>
      </c>
      <c r="E14" s="19">
        <v>185</v>
      </c>
    </row>
    <row r="15" spans="1:17" s="14" customFormat="1">
      <c r="A15" s="18" t="s">
        <v>73</v>
      </c>
      <c r="B15" s="19">
        <v>66</v>
      </c>
      <c r="C15" s="19">
        <v>7</v>
      </c>
      <c r="D15" s="20">
        <v>0.1061</v>
      </c>
      <c r="E15" s="19">
        <v>5</v>
      </c>
    </row>
    <row r="16" spans="1:17" s="14" customFormat="1">
      <c r="A16" s="18" t="s">
        <v>284</v>
      </c>
      <c r="B16" s="19">
        <v>782</v>
      </c>
      <c r="C16" s="19">
        <v>89</v>
      </c>
      <c r="D16" s="20">
        <v>0.1138</v>
      </c>
      <c r="E16" s="19">
        <v>62</v>
      </c>
    </row>
    <row r="17" spans="1:5" s="14" customFormat="1">
      <c r="A17" s="18" t="s">
        <v>285</v>
      </c>
      <c r="B17" s="19">
        <v>915</v>
      </c>
      <c r="C17" s="19">
        <v>259</v>
      </c>
      <c r="D17" s="20">
        <v>0.28310000000000002</v>
      </c>
      <c r="E17" s="19">
        <v>183</v>
      </c>
    </row>
    <row r="18" spans="1:5" s="14" customFormat="1">
      <c r="A18" s="18" t="s">
        <v>287</v>
      </c>
      <c r="B18" s="19">
        <v>914</v>
      </c>
      <c r="C18" s="19">
        <v>113</v>
      </c>
      <c r="D18" s="20">
        <v>0.1236</v>
      </c>
      <c r="E18" s="19">
        <v>78</v>
      </c>
    </row>
    <row r="19" spans="1:5" s="14" customFormat="1">
      <c r="A19" s="18" t="s">
        <v>288</v>
      </c>
      <c r="B19" s="19">
        <v>257</v>
      </c>
      <c r="C19" s="19">
        <v>31</v>
      </c>
      <c r="D19" s="20">
        <v>0.1206</v>
      </c>
      <c r="E19" s="19">
        <v>24</v>
      </c>
    </row>
    <row r="20" spans="1:5" s="14" customFormat="1">
      <c r="A20" s="18" t="s">
        <v>289</v>
      </c>
      <c r="B20" s="19">
        <v>1014</v>
      </c>
      <c r="C20" s="19">
        <v>129</v>
      </c>
      <c r="D20" s="20">
        <v>0.12720000000000001</v>
      </c>
      <c r="E20" s="19">
        <v>96</v>
      </c>
    </row>
    <row r="21" spans="1:5" s="14" customFormat="1">
      <c r="A21" s="18" t="s">
        <v>290</v>
      </c>
      <c r="B21" s="19">
        <v>561</v>
      </c>
      <c r="C21" s="19">
        <v>79</v>
      </c>
      <c r="D21" s="20">
        <v>0.14080000000000001</v>
      </c>
      <c r="E21" s="19">
        <v>47</v>
      </c>
    </row>
    <row r="22" spans="1:5" s="22" customFormat="1" ht="34.5" customHeight="1">
      <c r="A22" s="25" t="s">
        <v>143</v>
      </c>
      <c r="B22" s="23">
        <f>SUM(B14:B21)</f>
        <v>6109</v>
      </c>
      <c r="C22" s="23">
        <f>SUM(C14:C21)</f>
        <v>963</v>
      </c>
      <c r="D22" s="24">
        <f>C22/B22</f>
        <v>0.15763627434932068</v>
      </c>
      <c r="E22" s="23">
        <f>SUM(E14:E21)</f>
        <v>680</v>
      </c>
    </row>
    <row r="23" spans="1:5" s="14" customFormat="1">
      <c r="A23" s="18" t="s">
        <v>45</v>
      </c>
      <c r="B23" s="19">
        <v>213</v>
      </c>
      <c r="C23" s="19">
        <v>25</v>
      </c>
      <c r="D23" s="20">
        <v>0.1174</v>
      </c>
      <c r="E23" s="19">
        <v>18</v>
      </c>
    </row>
    <row r="24" spans="1:5" s="14" customFormat="1">
      <c r="A24" s="18" t="s">
        <v>163</v>
      </c>
      <c r="B24" s="19">
        <v>176</v>
      </c>
      <c r="C24" s="19">
        <v>25</v>
      </c>
      <c r="D24" s="20">
        <v>0.14199999999999999</v>
      </c>
      <c r="E24" s="19">
        <v>20</v>
      </c>
    </row>
    <row r="25" spans="1:5" s="22" customFormat="1" ht="34.5" customHeight="1">
      <c r="A25" s="25" t="s">
        <v>50</v>
      </c>
      <c r="B25" s="23">
        <f>SUM(B23:B24)</f>
        <v>389</v>
      </c>
      <c r="C25" s="23">
        <f>SUM(C23:C24)</f>
        <v>50</v>
      </c>
      <c r="D25" s="24">
        <f>C25/B25</f>
        <v>0.12853470437017994</v>
      </c>
      <c r="E25" s="23">
        <f>SUM(E23:E24)</f>
        <v>38</v>
      </c>
    </row>
    <row r="26" spans="1:5" s="14" customFormat="1">
      <c r="A26" s="18" t="s">
        <v>505</v>
      </c>
      <c r="B26" s="19">
        <v>354</v>
      </c>
      <c r="C26" s="19">
        <v>73</v>
      </c>
      <c r="D26" s="20">
        <v>0.20619999999999999</v>
      </c>
      <c r="E26" s="19">
        <v>51</v>
      </c>
    </row>
    <row r="27" spans="1:5" s="22" customFormat="1" ht="34.5" customHeight="1">
      <c r="A27" s="25" t="s">
        <v>412</v>
      </c>
      <c r="B27" s="23">
        <f>SUM(B26:B26)</f>
        <v>354</v>
      </c>
      <c r="C27" s="23">
        <f>SUM(C26:C26)</f>
        <v>73</v>
      </c>
      <c r="D27" s="24">
        <f>C27/B27</f>
        <v>0.20621468926553671</v>
      </c>
      <c r="E27" s="23">
        <f>SUM(E26:E26)</f>
        <v>51</v>
      </c>
    </row>
    <row r="28" spans="1:5" s="22" customFormat="1" ht="34.5" customHeight="1">
      <c r="A28" s="25" t="s">
        <v>16</v>
      </c>
      <c r="B28" s="23">
        <f>SUM(, B13, B22, B25, B27)</f>
        <v>15928</v>
      </c>
      <c r="C28" s="23">
        <f>SUM(, C13, C22, C25, C27)</f>
        <v>2693</v>
      </c>
      <c r="D28" s="24">
        <f>C28/B28</f>
        <v>0.16907332998493219</v>
      </c>
      <c r="E28" s="23">
        <f>SUM(, E13, E22, E25, E27)</f>
        <v>1927</v>
      </c>
    </row>
    <row r="29" spans="1:5" s="14" customFormat="1">
      <c r="A29" s="18" t="s">
        <v>17</v>
      </c>
      <c r="B29" s="18">
        <f>SUM(, B28)</f>
        <v>15928</v>
      </c>
      <c r="C29" s="18">
        <f>SUM(, C28)</f>
        <v>2693</v>
      </c>
      <c r="D29" s="26">
        <f>C29/B29</f>
        <v>0.16907332998493219</v>
      </c>
      <c r="E29" s="18">
        <f>SUM(, E28)</f>
        <v>1927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6" manualBreakCount="6">
    <brk id="13" max="16383" man="1"/>
    <brk id="22" max="16383" man="1"/>
    <brk id="25" max="16383" man="1"/>
    <brk id="27" max="16383" man="1"/>
    <brk id="28" max="16383" man="1"/>
    <brk id="29" max="16383" man="1"/>
  </rowBreaks>
  <colBreaks count="1" manualBreakCount="1">
    <brk id="5" max="1048575" man="1"/>
  </colBreaks>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1028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9">
    <tabColor rgb="FF0000FF"/>
  </sheetPr>
  <dimension ref="A1:Q2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1030</v>
      </c>
      <c r="F4" s="47"/>
      <c r="G4" s="47"/>
      <c r="H4" s="47"/>
      <c r="I4" s="47"/>
      <c r="J4" s="47"/>
      <c r="K4" s="47"/>
      <c r="L4" s="47"/>
      <c r="M4" s="47"/>
      <c r="N4" s="47"/>
      <c r="O4" s="47"/>
      <c r="P4" s="47"/>
      <c r="Q4" s="47"/>
    </row>
    <row r="5" spans="1:17" ht="25.5" customHeight="1">
      <c r="E5" s="49" t="s">
        <v>1030</v>
      </c>
      <c r="F5" s="49"/>
      <c r="G5" s="49"/>
      <c r="H5" s="49"/>
      <c r="I5" s="49"/>
      <c r="J5" s="49"/>
      <c r="K5" s="49"/>
      <c r="L5" s="49"/>
      <c r="M5" s="49"/>
      <c r="N5" s="49"/>
      <c r="O5" s="49"/>
      <c r="P5" s="49"/>
      <c r="Q5" s="49"/>
    </row>
    <row r="6" spans="1:17" s="12" customFormat="1" ht="150" customHeight="1">
      <c r="B6" s="13" t="s">
        <v>7</v>
      </c>
      <c r="C6" s="13" t="s">
        <v>8</v>
      </c>
      <c r="D6" s="13" t="s">
        <v>9</v>
      </c>
      <c r="E6" s="21" t="s">
        <v>1031</v>
      </c>
    </row>
    <row r="7" spans="1:17">
      <c r="A7" s="15" t="s">
        <v>334</v>
      </c>
      <c r="B7" s="16">
        <v>1145</v>
      </c>
      <c r="C7" s="16">
        <v>257</v>
      </c>
      <c r="D7" s="17">
        <v>0.22450000000000001</v>
      </c>
      <c r="E7" s="16">
        <v>207</v>
      </c>
    </row>
    <row r="8" spans="1:17" s="14" customFormat="1">
      <c r="A8" s="18" t="s">
        <v>443</v>
      </c>
      <c r="B8" s="19">
        <v>689</v>
      </c>
      <c r="C8" s="19">
        <v>101</v>
      </c>
      <c r="D8" s="20">
        <v>0.14660000000000001</v>
      </c>
      <c r="E8" s="19">
        <v>67</v>
      </c>
    </row>
    <row r="9" spans="1:17" s="14" customFormat="1">
      <c r="A9" s="18" t="s">
        <v>335</v>
      </c>
      <c r="B9" s="19">
        <v>2526</v>
      </c>
      <c r="C9" s="19">
        <v>367</v>
      </c>
      <c r="D9" s="20">
        <v>0.14530000000000001</v>
      </c>
      <c r="E9" s="19">
        <v>288</v>
      </c>
    </row>
    <row r="10" spans="1:17" s="14" customFormat="1">
      <c r="A10" s="18" t="s">
        <v>572</v>
      </c>
      <c r="B10" s="19">
        <v>2044</v>
      </c>
      <c r="C10" s="19">
        <v>442</v>
      </c>
      <c r="D10" s="20">
        <v>0.2162</v>
      </c>
      <c r="E10" s="19">
        <v>292</v>
      </c>
    </row>
    <row r="11" spans="1:17" s="14" customFormat="1">
      <c r="A11" s="18" t="s">
        <v>573</v>
      </c>
      <c r="B11" s="19">
        <v>1522</v>
      </c>
      <c r="C11" s="19">
        <v>231</v>
      </c>
      <c r="D11" s="20">
        <v>0.15179999999999999</v>
      </c>
      <c r="E11" s="19">
        <v>163</v>
      </c>
    </row>
    <row r="12" spans="1:17" s="14" customFormat="1">
      <c r="A12" s="18" t="s">
        <v>574</v>
      </c>
      <c r="B12" s="19">
        <v>1150</v>
      </c>
      <c r="C12" s="19">
        <v>209</v>
      </c>
      <c r="D12" s="20">
        <v>0.1817</v>
      </c>
      <c r="E12" s="19">
        <v>153</v>
      </c>
    </row>
    <row r="13" spans="1:17" s="22" customFormat="1" ht="34.5" customHeight="1">
      <c r="A13" s="25" t="s">
        <v>340</v>
      </c>
      <c r="B13" s="23">
        <f>SUM(B7:B12)</f>
        <v>9076</v>
      </c>
      <c r="C13" s="23">
        <f>SUM(C7:C12)</f>
        <v>1607</v>
      </c>
      <c r="D13" s="24">
        <f>C13/B13</f>
        <v>0.17706037902159541</v>
      </c>
      <c r="E13" s="23">
        <f>SUM(E7:E12)</f>
        <v>1170</v>
      </c>
    </row>
    <row r="14" spans="1:17" s="14" customFormat="1">
      <c r="A14" s="18" t="s">
        <v>283</v>
      </c>
      <c r="B14" s="19">
        <v>1600</v>
      </c>
      <c r="C14" s="19">
        <v>256</v>
      </c>
      <c r="D14" s="20">
        <v>0.16</v>
      </c>
      <c r="E14" s="19">
        <v>183</v>
      </c>
    </row>
    <row r="15" spans="1:17" s="14" customFormat="1">
      <c r="A15" s="18" t="s">
        <v>73</v>
      </c>
      <c r="B15" s="19">
        <v>66</v>
      </c>
      <c r="C15" s="19">
        <v>7</v>
      </c>
      <c r="D15" s="20">
        <v>0.1061</v>
      </c>
      <c r="E15" s="19">
        <v>4</v>
      </c>
    </row>
    <row r="16" spans="1:17" s="14" customFormat="1">
      <c r="A16" s="18" t="s">
        <v>284</v>
      </c>
      <c r="B16" s="19">
        <v>782</v>
      </c>
      <c r="C16" s="19">
        <v>89</v>
      </c>
      <c r="D16" s="20">
        <v>0.1138</v>
      </c>
      <c r="E16" s="19">
        <v>68</v>
      </c>
    </row>
    <row r="17" spans="1:5" s="14" customFormat="1">
      <c r="A17" s="18" t="s">
        <v>285</v>
      </c>
      <c r="B17" s="19">
        <v>915</v>
      </c>
      <c r="C17" s="19">
        <v>259</v>
      </c>
      <c r="D17" s="20">
        <v>0.28310000000000002</v>
      </c>
      <c r="E17" s="19">
        <v>195</v>
      </c>
    </row>
    <row r="18" spans="1:5" s="14" customFormat="1">
      <c r="A18" s="18" t="s">
        <v>287</v>
      </c>
      <c r="B18" s="19">
        <v>914</v>
      </c>
      <c r="C18" s="19">
        <v>113</v>
      </c>
      <c r="D18" s="20">
        <v>0.1236</v>
      </c>
      <c r="E18" s="19">
        <v>78</v>
      </c>
    </row>
    <row r="19" spans="1:5" s="14" customFormat="1">
      <c r="A19" s="18" t="s">
        <v>288</v>
      </c>
      <c r="B19" s="19">
        <v>257</v>
      </c>
      <c r="C19" s="19">
        <v>31</v>
      </c>
      <c r="D19" s="20">
        <v>0.1206</v>
      </c>
      <c r="E19" s="19">
        <v>23</v>
      </c>
    </row>
    <row r="20" spans="1:5" s="14" customFormat="1">
      <c r="A20" s="18" t="s">
        <v>289</v>
      </c>
      <c r="B20" s="19">
        <v>1014</v>
      </c>
      <c r="C20" s="19">
        <v>129</v>
      </c>
      <c r="D20" s="20">
        <v>0.12720000000000001</v>
      </c>
      <c r="E20" s="19">
        <v>96</v>
      </c>
    </row>
    <row r="21" spans="1:5" s="14" customFormat="1">
      <c r="A21" s="18" t="s">
        <v>290</v>
      </c>
      <c r="B21" s="19">
        <v>561</v>
      </c>
      <c r="C21" s="19">
        <v>79</v>
      </c>
      <c r="D21" s="20">
        <v>0.14080000000000001</v>
      </c>
      <c r="E21" s="19">
        <v>53</v>
      </c>
    </row>
    <row r="22" spans="1:5" s="22" customFormat="1" ht="34.5" customHeight="1">
      <c r="A22" s="25" t="s">
        <v>143</v>
      </c>
      <c r="B22" s="23">
        <f>SUM(B14:B21)</f>
        <v>6109</v>
      </c>
      <c r="C22" s="23">
        <f>SUM(C14:C21)</f>
        <v>963</v>
      </c>
      <c r="D22" s="24">
        <f>C22/B22</f>
        <v>0.15763627434932068</v>
      </c>
      <c r="E22" s="23">
        <f>SUM(E14:E21)</f>
        <v>700</v>
      </c>
    </row>
    <row r="23" spans="1:5" s="14" customFormat="1">
      <c r="A23" s="18" t="s">
        <v>45</v>
      </c>
      <c r="B23" s="19">
        <v>213</v>
      </c>
      <c r="C23" s="19">
        <v>25</v>
      </c>
      <c r="D23" s="20">
        <v>0.1174</v>
      </c>
      <c r="E23" s="19">
        <v>18</v>
      </c>
    </row>
    <row r="24" spans="1:5" s="14" customFormat="1">
      <c r="A24" s="18" t="s">
        <v>163</v>
      </c>
      <c r="B24" s="19">
        <v>176</v>
      </c>
      <c r="C24" s="19">
        <v>25</v>
      </c>
      <c r="D24" s="20">
        <v>0.14199999999999999</v>
      </c>
      <c r="E24" s="19">
        <v>20</v>
      </c>
    </row>
    <row r="25" spans="1:5" s="22" customFormat="1" ht="34.5" customHeight="1">
      <c r="A25" s="25" t="s">
        <v>50</v>
      </c>
      <c r="B25" s="23">
        <f>SUM(B23:B24)</f>
        <v>389</v>
      </c>
      <c r="C25" s="23">
        <f>SUM(C23:C24)</f>
        <v>50</v>
      </c>
      <c r="D25" s="24">
        <f>C25/B25</f>
        <v>0.12853470437017994</v>
      </c>
      <c r="E25" s="23">
        <f>SUM(E23:E24)</f>
        <v>38</v>
      </c>
    </row>
    <row r="26" spans="1:5" s="14" customFormat="1">
      <c r="A26" s="18" t="s">
        <v>505</v>
      </c>
      <c r="B26" s="19">
        <v>354</v>
      </c>
      <c r="C26" s="19">
        <v>73</v>
      </c>
      <c r="D26" s="20">
        <v>0.20619999999999999</v>
      </c>
      <c r="E26" s="19">
        <v>51</v>
      </c>
    </row>
    <row r="27" spans="1:5" s="22" customFormat="1" ht="34.5" customHeight="1">
      <c r="A27" s="25" t="s">
        <v>412</v>
      </c>
      <c r="B27" s="23">
        <f>SUM(B26:B26)</f>
        <v>354</v>
      </c>
      <c r="C27" s="23">
        <f>SUM(C26:C26)</f>
        <v>73</v>
      </c>
      <c r="D27" s="24">
        <f>C27/B27</f>
        <v>0.20621468926553671</v>
      </c>
      <c r="E27" s="23">
        <f>SUM(E26:E26)</f>
        <v>51</v>
      </c>
    </row>
    <row r="28" spans="1:5" s="22" customFormat="1" ht="34.5" customHeight="1">
      <c r="A28" s="25" t="s">
        <v>16</v>
      </c>
      <c r="B28" s="23">
        <f>SUM(, B13, B22, B25, B27)</f>
        <v>15928</v>
      </c>
      <c r="C28" s="23">
        <f>SUM(, C13, C22, C25, C27)</f>
        <v>2693</v>
      </c>
      <c r="D28" s="24">
        <f>C28/B28</f>
        <v>0.16907332998493219</v>
      </c>
      <c r="E28" s="23">
        <f>SUM(, E13, E22, E25, E27)</f>
        <v>1959</v>
      </c>
    </row>
    <row r="29" spans="1:5" s="14" customFormat="1">
      <c r="A29" s="18" t="s">
        <v>17</v>
      </c>
      <c r="B29" s="18">
        <f>SUM(, B28)</f>
        <v>15928</v>
      </c>
      <c r="C29" s="18">
        <f>SUM(, C28)</f>
        <v>2693</v>
      </c>
      <c r="D29" s="26">
        <f>C29/B29</f>
        <v>0.16907332998493219</v>
      </c>
      <c r="E29" s="18">
        <f>SUM(, E28)</f>
        <v>1959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6" manualBreakCount="6">
    <brk id="13" max="16383" man="1"/>
    <brk id="22" max="16383" man="1"/>
    <brk id="25" max="16383" man="1"/>
    <brk id="27" max="16383" man="1"/>
    <brk id="28" max="16383" man="1"/>
    <brk id="29" max="16383" man="1"/>
  </rowBreaks>
  <colBreaks count="1" manualBreakCount="1">
    <brk id="5" max="1048575" man="1"/>
  </colBreaks>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1030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1">
    <tabColor rgb="FFFF0000"/>
  </sheetPr>
  <dimension ref="A1:S35"/>
  <sheetViews>
    <sheetView workbookViewId="0">
      <pane xSplit="4" ySplit="6" topLeftCell="E22" activePane="bottomRight" state="frozen"/>
      <selection pane="topRight" activeCell="G1" sqref="G1"/>
      <selection pane="bottomLeft" activeCell="A7" sqref="A7"/>
      <selection pane="bottomRight" activeCell="A34" sqref="A34:D35"/>
    </sheetView>
  </sheetViews>
  <sheetFormatPr defaultRowHeight="15"/>
  <cols>
    <col min="1" max="1" width="13.7109375" customWidth="1"/>
    <col min="2" max="3" width="6.7109375" customWidth="1"/>
    <col min="4" max="4" width="8.2851562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1032</v>
      </c>
      <c r="F4" s="47"/>
      <c r="G4" s="47"/>
      <c r="H4" s="47"/>
      <c r="I4" s="47"/>
      <c r="J4" s="47"/>
      <c r="K4" s="47"/>
      <c r="L4" s="47"/>
      <c r="M4" s="47"/>
      <c r="N4" s="47"/>
      <c r="O4" s="47"/>
      <c r="P4" s="47"/>
      <c r="Q4" s="47"/>
      <c r="R4" s="47"/>
      <c r="S4" s="47"/>
    </row>
    <row r="5" spans="1:19" ht="25.5" customHeight="1">
      <c r="E5" s="49" t="s">
        <v>1032</v>
      </c>
      <c r="F5" s="49"/>
      <c r="G5" s="49"/>
      <c r="H5" s="49"/>
      <c r="I5" s="49"/>
      <c r="J5" s="49"/>
      <c r="K5" s="49"/>
      <c r="L5" s="49"/>
      <c r="M5" s="49"/>
      <c r="N5" s="49"/>
      <c r="O5" s="49"/>
      <c r="P5" s="49"/>
      <c r="Q5" s="49"/>
      <c r="R5" s="49"/>
      <c r="S5" s="49"/>
    </row>
    <row r="6" spans="1:19" s="12" customFormat="1" ht="150" customHeight="1">
      <c r="B6" s="13" t="s">
        <v>7</v>
      </c>
      <c r="C6" s="13" t="s">
        <v>8</v>
      </c>
      <c r="D6" s="13" t="s">
        <v>9</v>
      </c>
      <c r="E6" s="21" t="s">
        <v>1033</v>
      </c>
      <c r="F6" s="21" t="s">
        <v>1034</v>
      </c>
      <c r="G6" s="21" t="s">
        <v>1035</v>
      </c>
    </row>
    <row r="7" spans="1:19">
      <c r="A7" s="15" t="s">
        <v>73</v>
      </c>
      <c r="B7" s="16">
        <v>1176</v>
      </c>
      <c r="C7" s="16">
        <v>237</v>
      </c>
      <c r="D7" s="17">
        <v>0.20150000000000001</v>
      </c>
      <c r="E7" s="16">
        <v>100</v>
      </c>
      <c r="F7" s="16">
        <v>101</v>
      </c>
      <c r="G7" s="16">
        <v>133</v>
      </c>
    </row>
    <row r="8" spans="1:19" s="14" customFormat="1">
      <c r="A8" s="18" t="s">
        <v>284</v>
      </c>
      <c r="B8" s="19">
        <v>315</v>
      </c>
      <c r="C8" s="19">
        <v>59</v>
      </c>
      <c r="D8" s="20">
        <v>0.18729999999999999</v>
      </c>
      <c r="E8" s="19">
        <v>27</v>
      </c>
      <c r="F8" s="19">
        <v>24</v>
      </c>
      <c r="G8" s="19">
        <v>35</v>
      </c>
    </row>
    <row r="9" spans="1:19" s="14" customFormat="1">
      <c r="A9" s="18" t="s">
        <v>285</v>
      </c>
      <c r="B9" s="19">
        <v>0</v>
      </c>
      <c r="C9" s="19">
        <v>0</v>
      </c>
      <c r="D9" s="20">
        <v>0</v>
      </c>
      <c r="E9" s="19">
        <v>0</v>
      </c>
      <c r="F9" s="19">
        <v>0</v>
      </c>
      <c r="G9" s="19">
        <v>0</v>
      </c>
    </row>
    <row r="10" spans="1:19" s="14" customFormat="1">
      <c r="A10" s="18" t="s">
        <v>286</v>
      </c>
      <c r="B10" s="19">
        <v>831</v>
      </c>
      <c r="C10" s="19">
        <v>133</v>
      </c>
      <c r="D10" s="20">
        <v>0.16</v>
      </c>
      <c r="E10" s="19">
        <v>70</v>
      </c>
      <c r="F10" s="19">
        <v>52</v>
      </c>
      <c r="G10" s="19">
        <v>70</v>
      </c>
    </row>
    <row r="11" spans="1:19" s="14" customFormat="1">
      <c r="A11" s="18" t="s">
        <v>288</v>
      </c>
      <c r="B11" s="19">
        <v>2313</v>
      </c>
      <c r="C11" s="19">
        <v>346</v>
      </c>
      <c r="D11" s="20">
        <v>0.14960000000000001</v>
      </c>
      <c r="E11" s="19">
        <v>143</v>
      </c>
      <c r="F11" s="19">
        <v>160</v>
      </c>
      <c r="G11" s="19">
        <v>243</v>
      </c>
    </row>
    <row r="12" spans="1:19" s="14" customFormat="1">
      <c r="A12" s="18" t="s">
        <v>289</v>
      </c>
      <c r="B12" s="19">
        <v>0</v>
      </c>
      <c r="C12" s="19">
        <v>0</v>
      </c>
      <c r="D12" s="20">
        <v>0</v>
      </c>
      <c r="E12" s="19">
        <v>0</v>
      </c>
      <c r="F12" s="19">
        <v>0</v>
      </c>
      <c r="G12" s="19">
        <v>0</v>
      </c>
    </row>
    <row r="13" spans="1:19" s="14" customFormat="1">
      <c r="A13" s="18" t="s">
        <v>290</v>
      </c>
      <c r="B13" s="19">
        <v>434</v>
      </c>
      <c r="C13" s="19">
        <v>54</v>
      </c>
      <c r="D13" s="20">
        <v>0.1244</v>
      </c>
      <c r="E13" s="19">
        <v>29</v>
      </c>
      <c r="F13" s="19">
        <v>20</v>
      </c>
      <c r="G13" s="19">
        <v>29</v>
      </c>
    </row>
    <row r="14" spans="1:19" s="14" customFormat="1">
      <c r="A14" s="18" t="s">
        <v>291</v>
      </c>
      <c r="B14" s="19">
        <v>1269</v>
      </c>
      <c r="C14" s="19">
        <v>203</v>
      </c>
      <c r="D14" s="20">
        <v>0.16</v>
      </c>
      <c r="E14" s="19">
        <v>107</v>
      </c>
      <c r="F14" s="19">
        <v>68</v>
      </c>
      <c r="G14" s="19">
        <v>126</v>
      </c>
    </row>
    <row r="15" spans="1:19" s="22" customFormat="1" ht="34.5" customHeight="1">
      <c r="A15" s="25" t="s">
        <v>143</v>
      </c>
      <c r="B15" s="23">
        <f>SUM(B7:B14)</f>
        <v>6338</v>
      </c>
      <c r="C15" s="23">
        <f>SUM(C7:C14)</f>
        <v>1032</v>
      </c>
      <c r="D15" s="24">
        <f>C15/B15</f>
        <v>0.16282739034395707</v>
      </c>
      <c r="E15" s="23">
        <f>SUM(E7:E14)</f>
        <v>476</v>
      </c>
      <c r="F15" s="23">
        <f>SUM(F7:F14)</f>
        <v>425</v>
      </c>
      <c r="G15" s="23">
        <f>SUM(G7:G14)</f>
        <v>636</v>
      </c>
    </row>
    <row r="16" spans="1:19" s="14" customFormat="1">
      <c r="A16" s="18" t="s">
        <v>186</v>
      </c>
      <c r="B16" s="19">
        <v>109</v>
      </c>
      <c r="C16" s="19">
        <v>12</v>
      </c>
      <c r="D16" s="20">
        <v>0.1101</v>
      </c>
      <c r="E16" s="19">
        <v>8</v>
      </c>
      <c r="F16" s="19">
        <v>1</v>
      </c>
      <c r="G16" s="19">
        <v>6</v>
      </c>
    </row>
    <row r="17" spans="1:7" s="14" customFormat="1">
      <c r="A17" s="18" t="s">
        <v>187</v>
      </c>
      <c r="B17" s="19">
        <v>89</v>
      </c>
      <c r="C17" s="19">
        <v>11</v>
      </c>
      <c r="D17" s="20">
        <v>0.1236</v>
      </c>
      <c r="E17" s="19">
        <v>5</v>
      </c>
      <c r="F17" s="19">
        <v>3</v>
      </c>
      <c r="G17" s="19">
        <v>8</v>
      </c>
    </row>
    <row r="18" spans="1:7" s="14" customFormat="1">
      <c r="A18" s="18" t="s">
        <v>191</v>
      </c>
      <c r="B18" s="19">
        <v>890</v>
      </c>
      <c r="C18" s="19">
        <v>223</v>
      </c>
      <c r="D18" s="20">
        <v>0.25059999999999999</v>
      </c>
      <c r="E18" s="19">
        <v>98</v>
      </c>
      <c r="F18" s="19">
        <v>78</v>
      </c>
      <c r="G18" s="19">
        <v>97</v>
      </c>
    </row>
    <row r="19" spans="1:7" s="14" customFormat="1">
      <c r="A19" s="18" t="s">
        <v>192</v>
      </c>
      <c r="B19" s="19">
        <v>943</v>
      </c>
      <c r="C19" s="19">
        <v>180</v>
      </c>
      <c r="D19" s="20">
        <v>0.19089999999999999</v>
      </c>
      <c r="E19" s="19">
        <v>79</v>
      </c>
      <c r="F19" s="19">
        <v>53</v>
      </c>
      <c r="G19" s="19">
        <v>98</v>
      </c>
    </row>
    <row r="20" spans="1:7" s="14" customFormat="1">
      <c r="A20" s="18" t="s">
        <v>510</v>
      </c>
      <c r="B20" s="19">
        <v>1052</v>
      </c>
      <c r="C20" s="19">
        <v>135</v>
      </c>
      <c r="D20" s="20">
        <v>0.1283</v>
      </c>
      <c r="E20" s="19">
        <v>78</v>
      </c>
      <c r="F20" s="19">
        <v>43</v>
      </c>
      <c r="G20" s="19">
        <v>83</v>
      </c>
    </row>
    <row r="21" spans="1:7" s="14" customFormat="1">
      <c r="A21" s="18" t="s">
        <v>478</v>
      </c>
      <c r="B21" s="19">
        <v>390</v>
      </c>
      <c r="C21" s="19">
        <v>14</v>
      </c>
      <c r="D21" s="20">
        <v>3.5900000000000001E-2</v>
      </c>
      <c r="E21" s="19">
        <v>5</v>
      </c>
      <c r="F21" s="19">
        <v>5</v>
      </c>
      <c r="G21" s="19">
        <v>9</v>
      </c>
    </row>
    <row r="22" spans="1:7" s="14" customFormat="1">
      <c r="A22" s="18" t="s">
        <v>479</v>
      </c>
      <c r="B22" s="19">
        <v>634</v>
      </c>
      <c r="C22" s="19">
        <v>84</v>
      </c>
      <c r="D22" s="20">
        <v>0.13250000000000001</v>
      </c>
      <c r="E22" s="19">
        <v>48</v>
      </c>
      <c r="F22" s="19">
        <v>36</v>
      </c>
      <c r="G22" s="19">
        <v>55</v>
      </c>
    </row>
    <row r="23" spans="1:7" s="14" customFormat="1">
      <c r="A23" s="18" t="s">
        <v>202</v>
      </c>
      <c r="B23" s="19">
        <v>590</v>
      </c>
      <c r="C23" s="19">
        <v>90</v>
      </c>
      <c r="D23" s="20">
        <v>0.1525</v>
      </c>
      <c r="E23" s="19">
        <v>42</v>
      </c>
      <c r="F23" s="19">
        <v>36</v>
      </c>
      <c r="G23" s="19">
        <v>42</v>
      </c>
    </row>
    <row r="24" spans="1:7" s="14" customFormat="1">
      <c r="A24" s="18" t="s">
        <v>203</v>
      </c>
      <c r="B24" s="19">
        <v>12</v>
      </c>
      <c r="C24" s="19">
        <v>2</v>
      </c>
      <c r="D24" s="20">
        <v>0.16669999999999999</v>
      </c>
      <c r="E24" s="19">
        <v>0</v>
      </c>
      <c r="F24" s="19">
        <v>1</v>
      </c>
      <c r="G24" s="19">
        <v>0</v>
      </c>
    </row>
    <row r="25" spans="1:7" s="14" customFormat="1">
      <c r="A25" s="18" t="s">
        <v>206</v>
      </c>
      <c r="B25" s="19">
        <v>685</v>
      </c>
      <c r="C25" s="19">
        <v>93</v>
      </c>
      <c r="D25" s="20">
        <v>0.1358</v>
      </c>
      <c r="E25" s="19">
        <v>40</v>
      </c>
      <c r="F25" s="19">
        <v>30</v>
      </c>
      <c r="G25" s="19">
        <v>43</v>
      </c>
    </row>
    <row r="26" spans="1:7" s="14" customFormat="1">
      <c r="A26" s="18" t="s">
        <v>207</v>
      </c>
      <c r="B26" s="19">
        <v>3</v>
      </c>
      <c r="C26" s="19">
        <v>0</v>
      </c>
      <c r="D26" s="20">
        <v>0</v>
      </c>
      <c r="E26" s="19">
        <v>0</v>
      </c>
      <c r="F26" s="19">
        <v>0</v>
      </c>
      <c r="G26" s="19">
        <v>0</v>
      </c>
    </row>
    <row r="27" spans="1:7" s="14" customFormat="1">
      <c r="A27" s="18" t="s">
        <v>718</v>
      </c>
      <c r="B27" s="19">
        <v>1085</v>
      </c>
      <c r="C27" s="19">
        <v>164</v>
      </c>
      <c r="D27" s="20">
        <v>0.1512</v>
      </c>
      <c r="E27" s="19">
        <v>91</v>
      </c>
      <c r="F27" s="19">
        <v>58</v>
      </c>
      <c r="G27" s="19">
        <v>90</v>
      </c>
    </row>
    <row r="28" spans="1:7" s="14" customFormat="1">
      <c r="A28" s="18" t="s">
        <v>209</v>
      </c>
      <c r="B28" s="19">
        <v>1159</v>
      </c>
      <c r="C28" s="19">
        <v>128</v>
      </c>
      <c r="D28" s="20">
        <v>0.1104</v>
      </c>
      <c r="E28" s="19">
        <v>66</v>
      </c>
      <c r="F28" s="19">
        <v>51</v>
      </c>
      <c r="G28" s="19">
        <v>67</v>
      </c>
    </row>
    <row r="29" spans="1:7" s="14" customFormat="1">
      <c r="A29" s="18" t="s">
        <v>210</v>
      </c>
      <c r="B29" s="19">
        <v>18</v>
      </c>
      <c r="C29" s="19">
        <v>9</v>
      </c>
      <c r="D29" s="20">
        <v>0.5</v>
      </c>
      <c r="E29" s="19">
        <v>4</v>
      </c>
      <c r="F29" s="19">
        <v>4</v>
      </c>
      <c r="G29" s="19">
        <v>3</v>
      </c>
    </row>
    <row r="30" spans="1:7" s="14" customFormat="1">
      <c r="A30" s="18" t="s">
        <v>482</v>
      </c>
      <c r="B30" s="19">
        <v>390</v>
      </c>
      <c r="C30" s="19">
        <v>50</v>
      </c>
      <c r="D30" s="20">
        <v>0.12820000000000001</v>
      </c>
      <c r="E30" s="19">
        <v>26</v>
      </c>
      <c r="F30" s="19">
        <v>14</v>
      </c>
      <c r="G30" s="19">
        <v>22</v>
      </c>
    </row>
    <row r="31" spans="1:7" s="22" customFormat="1" ht="34.5" customHeight="1">
      <c r="A31" s="25" t="s">
        <v>214</v>
      </c>
      <c r="B31" s="23">
        <f>SUM(B16:B30)</f>
        <v>8049</v>
      </c>
      <c r="C31" s="23">
        <f>SUM(C16:C30)</f>
        <v>1195</v>
      </c>
      <c r="D31" s="24">
        <f>C31/B31</f>
        <v>0.14846564790657224</v>
      </c>
      <c r="E31" s="23">
        <f>SUM(E16:E30)</f>
        <v>590</v>
      </c>
      <c r="F31" s="23">
        <f>SUM(F16:F30)</f>
        <v>413</v>
      </c>
      <c r="G31" s="23">
        <f>SUM(G16:G30)</f>
        <v>623</v>
      </c>
    </row>
    <row r="32" spans="1:7" s="22" customFormat="1" ht="34.5" customHeight="1">
      <c r="A32" s="25" t="s">
        <v>16</v>
      </c>
      <c r="B32" s="23">
        <f>SUM(, B15, B31)</f>
        <v>14387</v>
      </c>
      <c r="C32" s="23">
        <f>SUM(, C15, C31)</f>
        <v>2227</v>
      </c>
      <c r="D32" s="24">
        <f>C32/B32</f>
        <v>0.15479252102592619</v>
      </c>
      <c r="E32" s="23">
        <f>SUM(, E15, E31)</f>
        <v>1066</v>
      </c>
      <c r="F32" s="23">
        <f>SUM(, F15, F31)</f>
        <v>838</v>
      </c>
      <c r="G32" s="23">
        <f>SUM(, G15, G31)</f>
        <v>1259</v>
      </c>
    </row>
    <row r="33" spans="1:7" s="22" customFormat="1">
      <c r="A33" s="23" t="s">
        <v>17</v>
      </c>
      <c r="B33" s="23">
        <f>SUM(, B32)</f>
        <v>14387</v>
      </c>
      <c r="C33" s="23">
        <f>SUM(, C32)</f>
        <v>2227</v>
      </c>
      <c r="D33" s="24">
        <f>C33/B33</f>
        <v>0.15479252102592619</v>
      </c>
      <c r="E33" s="23">
        <f>SUM(, E32)</f>
        <v>1066</v>
      </c>
      <c r="F33" s="23">
        <f>SUM(, F32)</f>
        <v>838</v>
      </c>
      <c r="G33" s="23">
        <f>SUM(, G32)</f>
        <v>1259</v>
      </c>
    </row>
    <row r="34" spans="1:7" s="22" customFormat="1" ht="23.25">
      <c r="A34" s="25" t="s">
        <v>1161</v>
      </c>
      <c r="B34" s="23">
        <v>698</v>
      </c>
      <c r="C34" s="23">
        <v>216</v>
      </c>
      <c r="D34" s="24">
        <v>0.3095</v>
      </c>
      <c r="E34" s="23">
        <v>87</v>
      </c>
      <c r="F34" s="23">
        <v>59</v>
      </c>
      <c r="G34" s="23">
        <v>92</v>
      </c>
    </row>
    <row r="35" spans="1:7" s="22" customFormat="1" ht="15.75">
      <c r="A35" s="39" t="s">
        <v>1148</v>
      </c>
      <c r="B35" s="39">
        <f>SUM(B33:B34)</f>
        <v>15085</v>
      </c>
      <c r="C35" s="39">
        <f>SUM(C33:C34)</f>
        <v>2443</v>
      </c>
      <c r="D35" s="40">
        <v>0.16189999999999999</v>
      </c>
      <c r="E35" s="39">
        <f>SUM(E33:E34)</f>
        <v>1153</v>
      </c>
      <c r="F35" s="39">
        <f>SUM(F33:F34)</f>
        <v>897</v>
      </c>
      <c r="G35" s="39">
        <f>SUM(G33:G34)</f>
        <v>1351</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15" max="16383" man="1"/>
    <brk id="31" max="16383" man="1"/>
    <brk id="32" max="16383" man="1"/>
    <brk id="33" max="16383" man="1"/>
  </rowBreaks>
  <colBreaks count="3" manualBreakCount="3">
    <brk id="5" max="1048575" man="1"/>
    <brk id="6" max="1048575" man="1"/>
    <brk id="7" max="1048575" man="1"/>
  </colBreaks>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1032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3">
    <tabColor rgb="FFFFFF00"/>
  </sheetPr>
  <dimension ref="A1:R35"/>
  <sheetViews>
    <sheetView workbookViewId="0">
      <pane xSplit="4" ySplit="6" topLeftCell="E7" activePane="bottomRight" state="frozen"/>
      <selection pane="topRight" activeCell="G1" sqref="G1"/>
      <selection pane="bottomLeft" activeCell="A7" sqref="A7"/>
      <selection pane="bottomRight" activeCell="O6" sqref="O6"/>
    </sheetView>
  </sheetViews>
  <sheetFormatPr defaultRowHeight="15"/>
  <cols>
    <col min="1" max="1" width="13.7109375" customWidth="1"/>
    <col min="2" max="3" width="6.7109375" customWidth="1"/>
    <col min="4" max="4" width="9"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1036</v>
      </c>
      <c r="F4" s="47"/>
      <c r="G4" s="47"/>
      <c r="H4" s="47"/>
      <c r="I4" s="47"/>
      <c r="J4" s="47"/>
      <c r="K4" s="47"/>
      <c r="L4" s="47"/>
      <c r="M4" s="47"/>
      <c r="N4" s="47"/>
      <c r="O4" s="47"/>
      <c r="P4" s="47"/>
      <c r="Q4" s="47"/>
      <c r="R4" s="47"/>
    </row>
    <row r="5" spans="1:18" ht="25.5" customHeight="1">
      <c r="E5" s="49" t="s">
        <v>1036</v>
      </c>
      <c r="F5" s="49"/>
      <c r="G5" s="49"/>
      <c r="H5" s="49"/>
      <c r="I5" s="49"/>
      <c r="J5" s="49"/>
      <c r="K5" s="49"/>
      <c r="L5" s="49"/>
      <c r="M5" s="49"/>
      <c r="N5" s="49"/>
      <c r="O5" s="49"/>
      <c r="P5" s="49"/>
      <c r="Q5" s="49"/>
      <c r="R5" s="49"/>
    </row>
    <row r="6" spans="1:18" s="12" customFormat="1" ht="150" customHeight="1">
      <c r="B6" s="13" t="s">
        <v>7</v>
      </c>
      <c r="C6" s="13" t="s">
        <v>8</v>
      </c>
      <c r="D6" s="13" t="s">
        <v>9</v>
      </c>
      <c r="E6" s="21" t="s">
        <v>1037</v>
      </c>
      <c r="F6" s="21" t="s">
        <v>1038</v>
      </c>
    </row>
    <row r="7" spans="1:18">
      <c r="A7" s="15" t="s">
        <v>73</v>
      </c>
      <c r="B7" s="16">
        <v>1176</v>
      </c>
      <c r="C7" s="16">
        <v>237</v>
      </c>
      <c r="D7" s="17">
        <v>0.20150000000000001</v>
      </c>
      <c r="E7" s="16">
        <v>76</v>
      </c>
      <c r="F7" s="16">
        <v>97</v>
      </c>
    </row>
    <row r="8" spans="1:18" s="14" customFormat="1">
      <c r="A8" s="18" t="s">
        <v>284</v>
      </c>
      <c r="B8" s="19">
        <v>315</v>
      </c>
      <c r="C8" s="19">
        <v>59</v>
      </c>
      <c r="D8" s="20">
        <v>0.18729999999999999</v>
      </c>
      <c r="E8" s="19">
        <v>17</v>
      </c>
      <c r="F8" s="19">
        <v>27</v>
      </c>
    </row>
    <row r="9" spans="1:18" s="14" customFormat="1">
      <c r="A9" s="18" t="s">
        <v>285</v>
      </c>
      <c r="B9" s="19">
        <v>0</v>
      </c>
      <c r="C9" s="19">
        <v>0</v>
      </c>
      <c r="D9" s="20">
        <v>0</v>
      </c>
      <c r="E9" s="19">
        <v>0</v>
      </c>
      <c r="F9" s="19">
        <v>0</v>
      </c>
    </row>
    <row r="10" spans="1:18" s="14" customFormat="1">
      <c r="A10" s="18" t="s">
        <v>286</v>
      </c>
      <c r="B10" s="19">
        <v>831</v>
      </c>
      <c r="C10" s="19">
        <v>133</v>
      </c>
      <c r="D10" s="20">
        <v>0.16</v>
      </c>
      <c r="E10" s="19">
        <v>52</v>
      </c>
      <c r="F10" s="19">
        <v>42</v>
      </c>
    </row>
    <row r="11" spans="1:18" s="14" customFormat="1">
      <c r="A11" s="18" t="s">
        <v>288</v>
      </c>
      <c r="B11" s="19">
        <v>2313</v>
      </c>
      <c r="C11" s="19">
        <v>346</v>
      </c>
      <c r="D11" s="20">
        <v>0.14960000000000001</v>
      </c>
      <c r="E11" s="19">
        <v>108</v>
      </c>
      <c r="F11" s="19">
        <v>169</v>
      </c>
    </row>
    <row r="12" spans="1:18" s="14" customFormat="1">
      <c r="A12" s="18" t="s">
        <v>289</v>
      </c>
      <c r="B12" s="19">
        <v>0</v>
      </c>
      <c r="C12" s="19">
        <v>0</v>
      </c>
      <c r="D12" s="20">
        <v>0</v>
      </c>
      <c r="E12" s="19">
        <v>0</v>
      </c>
      <c r="F12" s="19">
        <v>0</v>
      </c>
    </row>
    <row r="13" spans="1:18" s="14" customFormat="1">
      <c r="A13" s="18" t="s">
        <v>290</v>
      </c>
      <c r="B13" s="19">
        <v>434</v>
      </c>
      <c r="C13" s="19">
        <v>54</v>
      </c>
      <c r="D13" s="20">
        <v>0.1244</v>
      </c>
      <c r="E13" s="19">
        <v>13</v>
      </c>
      <c r="F13" s="19">
        <v>27</v>
      </c>
    </row>
    <row r="14" spans="1:18" s="14" customFormat="1">
      <c r="A14" s="18" t="s">
        <v>291</v>
      </c>
      <c r="B14" s="19">
        <v>1269</v>
      </c>
      <c r="C14" s="19">
        <v>203</v>
      </c>
      <c r="D14" s="20">
        <v>0.16</v>
      </c>
      <c r="E14" s="19">
        <v>77</v>
      </c>
      <c r="F14" s="19">
        <v>72</v>
      </c>
    </row>
    <row r="15" spans="1:18" s="22" customFormat="1" ht="34.5" customHeight="1">
      <c r="A15" s="25" t="s">
        <v>143</v>
      </c>
      <c r="B15" s="23">
        <f>SUM(B7:B14)</f>
        <v>6338</v>
      </c>
      <c r="C15" s="23">
        <f>SUM(C7:C14)</f>
        <v>1032</v>
      </c>
      <c r="D15" s="24">
        <f>C15/B15</f>
        <v>0.16282739034395707</v>
      </c>
      <c r="E15" s="23">
        <f>SUM(E7:E14)</f>
        <v>343</v>
      </c>
      <c r="F15" s="23">
        <f>SUM(F7:F14)</f>
        <v>434</v>
      </c>
    </row>
    <row r="16" spans="1:18" s="14" customFormat="1">
      <c r="A16" s="18" t="s">
        <v>186</v>
      </c>
      <c r="B16" s="19">
        <v>109</v>
      </c>
      <c r="C16" s="19">
        <v>12</v>
      </c>
      <c r="D16" s="20">
        <v>0.1101</v>
      </c>
      <c r="E16" s="19">
        <v>6</v>
      </c>
      <c r="F16" s="19">
        <v>2</v>
      </c>
    </row>
    <row r="17" spans="1:6" s="14" customFormat="1">
      <c r="A17" s="18" t="s">
        <v>187</v>
      </c>
      <c r="B17" s="19">
        <v>89</v>
      </c>
      <c r="C17" s="19">
        <v>11</v>
      </c>
      <c r="D17" s="20">
        <v>0.1236</v>
      </c>
      <c r="E17" s="19">
        <v>4</v>
      </c>
      <c r="F17" s="19">
        <v>3</v>
      </c>
    </row>
    <row r="18" spans="1:6" s="14" customFormat="1">
      <c r="A18" s="18" t="s">
        <v>191</v>
      </c>
      <c r="B18" s="19">
        <v>890</v>
      </c>
      <c r="C18" s="19">
        <v>223</v>
      </c>
      <c r="D18" s="20">
        <v>0.25059999999999999</v>
      </c>
      <c r="E18" s="19">
        <v>69</v>
      </c>
      <c r="F18" s="19">
        <v>87</v>
      </c>
    </row>
    <row r="19" spans="1:6" s="14" customFormat="1">
      <c r="A19" s="18" t="s">
        <v>192</v>
      </c>
      <c r="B19" s="19">
        <v>943</v>
      </c>
      <c r="C19" s="19">
        <v>180</v>
      </c>
      <c r="D19" s="20">
        <v>0.19089999999999999</v>
      </c>
      <c r="E19" s="19">
        <v>60</v>
      </c>
      <c r="F19" s="19">
        <v>49</v>
      </c>
    </row>
    <row r="20" spans="1:6" s="14" customFormat="1">
      <c r="A20" s="18" t="s">
        <v>510</v>
      </c>
      <c r="B20" s="19">
        <v>1052</v>
      </c>
      <c r="C20" s="19">
        <v>135</v>
      </c>
      <c r="D20" s="20">
        <v>0.1283</v>
      </c>
      <c r="E20" s="19">
        <v>79</v>
      </c>
      <c r="F20" s="19">
        <v>27</v>
      </c>
    </row>
    <row r="21" spans="1:6" s="14" customFormat="1">
      <c r="A21" s="18" t="s">
        <v>478</v>
      </c>
      <c r="B21" s="19">
        <v>390</v>
      </c>
      <c r="C21" s="19">
        <v>14</v>
      </c>
      <c r="D21" s="20">
        <v>3.5900000000000001E-2</v>
      </c>
      <c r="E21" s="19">
        <v>4</v>
      </c>
      <c r="F21" s="19">
        <v>5</v>
      </c>
    </row>
    <row r="22" spans="1:6" s="14" customFormat="1">
      <c r="A22" s="18" t="s">
        <v>479</v>
      </c>
      <c r="B22" s="19">
        <v>634</v>
      </c>
      <c r="C22" s="19">
        <v>84</v>
      </c>
      <c r="D22" s="20">
        <v>0.13250000000000001</v>
      </c>
      <c r="E22" s="19">
        <v>47</v>
      </c>
      <c r="F22" s="19">
        <v>22</v>
      </c>
    </row>
    <row r="23" spans="1:6" s="14" customFormat="1">
      <c r="A23" s="18" t="s">
        <v>202</v>
      </c>
      <c r="B23" s="19">
        <v>590</v>
      </c>
      <c r="C23" s="19">
        <v>90</v>
      </c>
      <c r="D23" s="20">
        <v>0.1525</v>
      </c>
      <c r="E23" s="19">
        <v>31</v>
      </c>
      <c r="F23" s="19">
        <v>28</v>
      </c>
    </row>
    <row r="24" spans="1:6" s="14" customFormat="1">
      <c r="A24" s="18" t="s">
        <v>203</v>
      </c>
      <c r="B24" s="19">
        <v>12</v>
      </c>
      <c r="C24" s="19">
        <v>2</v>
      </c>
      <c r="D24" s="20">
        <v>0.16669999999999999</v>
      </c>
      <c r="E24" s="19">
        <v>1</v>
      </c>
      <c r="F24" s="19">
        <v>0</v>
      </c>
    </row>
    <row r="25" spans="1:6" s="14" customFormat="1">
      <c r="A25" s="18" t="s">
        <v>206</v>
      </c>
      <c r="B25" s="19">
        <v>685</v>
      </c>
      <c r="C25" s="19">
        <v>93</v>
      </c>
      <c r="D25" s="20">
        <v>0.1358</v>
      </c>
      <c r="E25" s="19">
        <v>23</v>
      </c>
      <c r="F25" s="19">
        <v>33</v>
      </c>
    </row>
    <row r="26" spans="1:6" s="14" customFormat="1">
      <c r="A26" s="18" t="s">
        <v>207</v>
      </c>
      <c r="B26" s="19">
        <v>3</v>
      </c>
      <c r="C26" s="19">
        <v>0</v>
      </c>
      <c r="D26" s="20">
        <v>0</v>
      </c>
      <c r="E26" s="19">
        <v>0</v>
      </c>
      <c r="F26" s="19">
        <v>0</v>
      </c>
    </row>
    <row r="27" spans="1:6" s="14" customFormat="1">
      <c r="A27" s="18" t="s">
        <v>718</v>
      </c>
      <c r="B27" s="19">
        <v>1085</v>
      </c>
      <c r="C27" s="19">
        <v>164</v>
      </c>
      <c r="D27" s="20">
        <v>0.1512</v>
      </c>
      <c r="E27" s="19">
        <v>57</v>
      </c>
      <c r="F27" s="19">
        <v>63</v>
      </c>
    </row>
    <row r="28" spans="1:6" s="14" customFormat="1">
      <c r="A28" s="18" t="s">
        <v>209</v>
      </c>
      <c r="B28" s="19">
        <v>1159</v>
      </c>
      <c r="C28" s="19">
        <v>128</v>
      </c>
      <c r="D28" s="20">
        <v>0.1104</v>
      </c>
      <c r="E28" s="19">
        <v>42</v>
      </c>
      <c r="F28" s="19">
        <v>49</v>
      </c>
    </row>
    <row r="29" spans="1:6" s="14" customFormat="1">
      <c r="A29" s="18" t="s">
        <v>210</v>
      </c>
      <c r="B29" s="19">
        <v>18</v>
      </c>
      <c r="C29" s="19">
        <v>9</v>
      </c>
      <c r="D29" s="20">
        <v>0.5</v>
      </c>
      <c r="E29" s="19">
        <v>2</v>
      </c>
      <c r="F29" s="19">
        <v>4</v>
      </c>
    </row>
    <row r="30" spans="1:6" s="14" customFormat="1">
      <c r="A30" s="18" t="s">
        <v>482</v>
      </c>
      <c r="B30" s="19">
        <v>390</v>
      </c>
      <c r="C30" s="19">
        <v>50</v>
      </c>
      <c r="D30" s="20">
        <v>0.12820000000000001</v>
      </c>
      <c r="E30" s="19">
        <v>19</v>
      </c>
      <c r="F30" s="19">
        <v>15</v>
      </c>
    </row>
    <row r="31" spans="1:6" s="22" customFormat="1" ht="34.5" customHeight="1">
      <c r="A31" s="25" t="s">
        <v>214</v>
      </c>
      <c r="B31" s="23">
        <f>SUM(B16:B30)</f>
        <v>8049</v>
      </c>
      <c r="C31" s="23">
        <f>SUM(C16:C30)</f>
        <v>1195</v>
      </c>
      <c r="D31" s="24">
        <f>C31/B31</f>
        <v>0.14846564790657224</v>
      </c>
      <c r="E31" s="23">
        <f>SUM(E16:E30)</f>
        <v>444</v>
      </c>
      <c r="F31" s="23">
        <f>SUM(F16:F30)</f>
        <v>387</v>
      </c>
    </row>
    <row r="32" spans="1:6" s="22" customFormat="1" ht="34.5" customHeight="1">
      <c r="A32" s="25" t="s">
        <v>16</v>
      </c>
      <c r="B32" s="23">
        <f>SUM(, B15, B31)</f>
        <v>14387</v>
      </c>
      <c r="C32" s="23">
        <f>SUM(, C15, C31)</f>
        <v>2227</v>
      </c>
      <c r="D32" s="24">
        <f>C32/B32</f>
        <v>0.15479252102592619</v>
      </c>
      <c r="E32" s="23">
        <f>SUM(, E15, E31)</f>
        <v>787</v>
      </c>
      <c r="F32" s="23">
        <f>SUM(, F15, F31)</f>
        <v>821</v>
      </c>
    </row>
    <row r="33" spans="1:6" s="14" customFormat="1">
      <c r="A33" s="18" t="s">
        <v>17</v>
      </c>
      <c r="B33" s="18">
        <f>SUM(, B32)</f>
        <v>14387</v>
      </c>
      <c r="C33" s="18">
        <f>SUM(, C32)</f>
        <v>2227</v>
      </c>
      <c r="D33" s="26">
        <f>C33/B33</f>
        <v>0.15479252102592619</v>
      </c>
      <c r="E33" s="18">
        <f>SUM(, E32)</f>
        <v>787</v>
      </c>
      <c r="F33" s="18">
        <f>SUM(, F32)</f>
        <v>821</v>
      </c>
    </row>
    <row r="34" spans="1:6" s="22" customFormat="1" ht="23.25">
      <c r="A34" s="25" t="s">
        <v>1161</v>
      </c>
      <c r="B34" s="23">
        <v>698</v>
      </c>
      <c r="C34" s="23">
        <v>216</v>
      </c>
      <c r="D34" s="24">
        <v>0.3095</v>
      </c>
      <c r="E34" s="23">
        <v>53</v>
      </c>
      <c r="F34" s="23">
        <v>94</v>
      </c>
    </row>
    <row r="35" spans="1:6" s="22" customFormat="1" ht="15.75">
      <c r="A35" s="39" t="s">
        <v>1148</v>
      </c>
      <c r="B35" s="39">
        <f>SUM(B33:B34)</f>
        <v>15085</v>
      </c>
      <c r="C35" s="39">
        <f>SUM(C33:C34)</f>
        <v>2443</v>
      </c>
      <c r="D35" s="40">
        <v>0.16189999999999999</v>
      </c>
      <c r="E35" s="39">
        <f>SUM(E33:E34)</f>
        <v>840</v>
      </c>
      <c r="F35" s="39">
        <f>SUM(F33:F34)</f>
        <v>915</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5" max="16383" man="1"/>
    <brk id="31" max="16383" man="1"/>
    <brk id="32" max="16383" man="1"/>
    <brk id="33" max="16383" man="1"/>
  </rowBreaks>
  <colBreaks count="2" manualBreakCount="2">
    <brk id="5" max="1048575" man="1"/>
    <brk id="6" max="1048575" man="1"/>
  </colBreaks>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1036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5">
    <tabColor rgb="FF0000FF"/>
  </sheetPr>
  <dimension ref="A1:Q16"/>
  <sheetViews>
    <sheetView workbookViewId="0">
      <pane xSplit="4" ySplit="6" topLeftCell="E7" activePane="bottomRight" state="frozen"/>
      <selection pane="topRight" activeCell="G1" sqref="G1"/>
      <selection pane="bottomLeft" activeCell="A7" sqref="A7"/>
      <selection pane="bottomRight" activeCell="R6" sqref="R6"/>
    </sheetView>
  </sheetViews>
  <sheetFormatPr defaultRowHeight="15"/>
  <cols>
    <col min="1" max="1" width="13.7109375" customWidth="1"/>
    <col min="2" max="3" width="6.7109375" customWidth="1"/>
    <col min="4" max="4" width="9.570312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1039</v>
      </c>
      <c r="F4" s="47"/>
      <c r="G4" s="47"/>
      <c r="H4" s="47"/>
      <c r="I4" s="47"/>
      <c r="J4" s="47"/>
      <c r="K4" s="47"/>
      <c r="L4" s="47"/>
      <c r="M4" s="47"/>
      <c r="N4" s="47"/>
      <c r="O4" s="47"/>
      <c r="P4" s="47"/>
      <c r="Q4" s="47"/>
    </row>
    <row r="5" spans="1:17" ht="25.5" customHeight="1">
      <c r="E5" s="49" t="s">
        <v>1039</v>
      </c>
      <c r="F5" s="49"/>
      <c r="G5" s="49"/>
      <c r="H5" s="49"/>
      <c r="I5" s="49"/>
      <c r="J5" s="49"/>
      <c r="K5" s="49"/>
      <c r="L5" s="49"/>
      <c r="M5" s="49"/>
      <c r="N5" s="49"/>
      <c r="O5" s="49"/>
      <c r="P5" s="49"/>
      <c r="Q5" s="49"/>
    </row>
    <row r="6" spans="1:17" s="12" customFormat="1" ht="150" customHeight="1">
      <c r="B6" s="13" t="s">
        <v>7</v>
      </c>
      <c r="C6" s="13" t="s">
        <v>8</v>
      </c>
      <c r="D6" s="13" t="s">
        <v>9</v>
      </c>
      <c r="E6" s="21" t="s">
        <v>1040</v>
      </c>
    </row>
    <row r="7" spans="1:17">
      <c r="A7" s="15" t="s">
        <v>355</v>
      </c>
      <c r="B7" s="16">
        <v>1676</v>
      </c>
      <c r="C7" s="16">
        <v>401</v>
      </c>
      <c r="D7" s="17">
        <v>0.23930000000000001</v>
      </c>
      <c r="E7" s="16">
        <v>305</v>
      </c>
    </row>
    <row r="8" spans="1:17" s="14" customFormat="1">
      <c r="A8" s="18" t="s">
        <v>356</v>
      </c>
      <c r="B8" s="19">
        <v>1345</v>
      </c>
      <c r="C8" s="19">
        <v>215</v>
      </c>
      <c r="D8" s="20">
        <v>0.15989999999999999</v>
      </c>
      <c r="E8" s="19">
        <v>161</v>
      </c>
    </row>
    <row r="9" spans="1:17" s="14" customFormat="1">
      <c r="A9" s="18" t="s">
        <v>357</v>
      </c>
      <c r="B9" s="19">
        <v>2014</v>
      </c>
      <c r="C9" s="19">
        <v>406</v>
      </c>
      <c r="D9" s="20">
        <v>0.2016</v>
      </c>
      <c r="E9" s="19">
        <v>300</v>
      </c>
    </row>
    <row r="10" spans="1:17" s="22" customFormat="1" ht="34.5" customHeight="1">
      <c r="A10" s="25" t="s">
        <v>361</v>
      </c>
      <c r="B10" s="23">
        <f>SUM(B7:B9)</f>
        <v>5035</v>
      </c>
      <c r="C10" s="23">
        <f>SUM(C7:C9)</f>
        <v>1022</v>
      </c>
      <c r="D10" s="24">
        <f>C10/B10</f>
        <v>0.20297914597815292</v>
      </c>
      <c r="E10" s="23">
        <f>SUM(E7:E9)</f>
        <v>766</v>
      </c>
    </row>
    <row r="11" spans="1:17" s="14" customFormat="1">
      <c r="A11" s="18" t="s">
        <v>133</v>
      </c>
      <c r="B11" s="19">
        <v>2</v>
      </c>
      <c r="C11" s="19">
        <v>0</v>
      </c>
      <c r="D11" s="20">
        <v>0</v>
      </c>
      <c r="E11" s="19">
        <v>0</v>
      </c>
    </row>
    <row r="12" spans="1:17" s="22" customFormat="1" ht="34.5" customHeight="1">
      <c r="A12" s="25" t="s">
        <v>146</v>
      </c>
      <c r="B12" s="23">
        <f>SUM(B11:B11)</f>
        <v>2</v>
      </c>
      <c r="C12" s="23">
        <f>SUM(C11:C11)</f>
        <v>0</v>
      </c>
      <c r="D12" s="24">
        <f>C12/B12</f>
        <v>0</v>
      </c>
      <c r="E12" s="23">
        <f>SUM(E11:E11)</f>
        <v>0</v>
      </c>
    </row>
    <row r="13" spans="1:17" s="22" customFormat="1" ht="34.5" customHeight="1">
      <c r="A13" s="25" t="s">
        <v>16</v>
      </c>
      <c r="B13" s="23">
        <f>SUM(, B10, B12)</f>
        <v>5037</v>
      </c>
      <c r="C13" s="23">
        <f>SUM(, C10, C12)</f>
        <v>1022</v>
      </c>
      <c r="D13" s="24">
        <f>C13/B13</f>
        <v>0.20289855072463769</v>
      </c>
      <c r="E13" s="23">
        <f>SUM(, E10, E12)</f>
        <v>766</v>
      </c>
    </row>
    <row r="14" spans="1:17" s="22" customFormat="1">
      <c r="A14" s="23" t="s">
        <v>17</v>
      </c>
      <c r="B14" s="23">
        <f>SUM(, B13)</f>
        <v>5037</v>
      </c>
      <c r="C14" s="23">
        <f>SUM(, C13)</f>
        <v>1022</v>
      </c>
      <c r="D14" s="24">
        <f>C14/B14</f>
        <v>0.20289855072463769</v>
      </c>
      <c r="E14" s="23">
        <f>SUM(, E13)</f>
        <v>766</v>
      </c>
    </row>
    <row r="15" spans="1:17" s="22" customFormat="1" ht="23.25">
      <c r="A15" s="25" t="s">
        <v>1156</v>
      </c>
      <c r="B15" s="23">
        <v>81</v>
      </c>
      <c r="C15" s="23">
        <v>34</v>
      </c>
      <c r="D15" s="24">
        <v>0.41980000000000001</v>
      </c>
      <c r="E15" s="23">
        <v>23</v>
      </c>
    </row>
    <row r="16" spans="1:17" s="22" customFormat="1" ht="15.75">
      <c r="A16" s="39" t="s">
        <v>1148</v>
      </c>
      <c r="B16" s="39">
        <f>SUM(B14:B15)</f>
        <v>5118</v>
      </c>
      <c r="C16" s="39">
        <f>SUM(C14:C15)</f>
        <v>1056</v>
      </c>
      <c r="D16" s="40">
        <v>0.20630000000000001</v>
      </c>
      <c r="E16" s="39">
        <f>SUM(E14:E15)</f>
        <v>789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0" max="16383" man="1"/>
    <brk id="12" max="16383" man="1"/>
    <brk id="13" max="16383" man="1"/>
    <brk id="14" max="16383" man="1"/>
  </rowBreaks>
  <colBreaks count="1" manualBreakCount="1">
    <brk id="5"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A14" sqref="A14:A15"/>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219</v>
      </c>
      <c r="F4" s="47"/>
      <c r="G4" s="47"/>
      <c r="H4" s="47"/>
      <c r="I4" s="47"/>
      <c r="J4" s="47"/>
      <c r="K4" s="47"/>
      <c r="L4" s="47"/>
      <c r="M4" s="47"/>
      <c r="N4" s="47"/>
      <c r="O4" s="47"/>
      <c r="P4" s="47"/>
      <c r="Q4" s="47"/>
    </row>
    <row r="5" spans="1:17" ht="25.5" customHeight="1">
      <c r="E5" s="49" t="s">
        <v>219</v>
      </c>
      <c r="F5" s="49"/>
      <c r="G5" s="49"/>
      <c r="H5" s="49"/>
      <c r="I5" s="49"/>
      <c r="J5" s="49"/>
      <c r="K5" s="49"/>
      <c r="L5" s="49"/>
      <c r="M5" s="49"/>
      <c r="N5" s="49"/>
      <c r="O5" s="49"/>
      <c r="P5" s="49"/>
      <c r="Q5" s="49"/>
    </row>
    <row r="6" spans="1:17" s="12" customFormat="1" ht="150" customHeight="1">
      <c r="B6" s="13" t="s">
        <v>7</v>
      </c>
      <c r="C6" s="13" t="s">
        <v>8</v>
      </c>
      <c r="D6" s="13" t="s">
        <v>9</v>
      </c>
      <c r="E6" s="21" t="s">
        <v>220</v>
      </c>
    </row>
    <row r="7" spans="1:17">
      <c r="A7" s="15" t="s">
        <v>187</v>
      </c>
      <c r="B7" s="16">
        <v>1143</v>
      </c>
      <c r="C7" s="16">
        <v>122</v>
      </c>
      <c r="D7" s="17">
        <v>0.1067</v>
      </c>
      <c r="E7" s="16">
        <v>102</v>
      </c>
    </row>
    <row r="8" spans="1:17" s="14" customFormat="1">
      <c r="A8" s="18" t="s">
        <v>190</v>
      </c>
      <c r="B8" s="19">
        <v>1001</v>
      </c>
      <c r="C8" s="19">
        <v>157</v>
      </c>
      <c r="D8" s="20">
        <v>0.15679999999999999</v>
      </c>
      <c r="E8" s="19">
        <v>127</v>
      </c>
    </row>
    <row r="9" spans="1:17" s="14" customFormat="1">
      <c r="A9" s="18" t="s">
        <v>197</v>
      </c>
      <c r="B9" s="19">
        <v>890</v>
      </c>
      <c r="C9" s="19">
        <v>90</v>
      </c>
      <c r="D9" s="20">
        <v>0.1011</v>
      </c>
      <c r="E9" s="19">
        <v>72</v>
      </c>
    </row>
    <row r="10" spans="1:17" s="14" customFormat="1">
      <c r="A10" s="18" t="s">
        <v>205</v>
      </c>
      <c r="B10" s="19">
        <v>1082</v>
      </c>
      <c r="C10" s="19">
        <v>99</v>
      </c>
      <c r="D10" s="20">
        <v>9.1499999999999998E-2</v>
      </c>
      <c r="E10" s="19">
        <v>80</v>
      </c>
    </row>
    <row r="11" spans="1:17" s="22" customFormat="1" ht="34.5" customHeight="1">
      <c r="A11" s="25" t="s">
        <v>214</v>
      </c>
      <c r="B11" s="23">
        <f>SUM(B7:B10)</f>
        <v>4116</v>
      </c>
      <c r="C11" s="23">
        <f>SUM(C7:C10)</f>
        <v>468</v>
      </c>
      <c r="D11" s="24">
        <f>C11/B11</f>
        <v>0.11370262390670553</v>
      </c>
      <c r="E11" s="23">
        <f>SUM(E7:E10)</f>
        <v>381</v>
      </c>
    </row>
    <row r="12" spans="1:17" s="22" customFormat="1" ht="34.5" customHeight="1">
      <c r="A12" s="25" t="s">
        <v>16</v>
      </c>
      <c r="B12" s="23">
        <f>SUM(, B11)</f>
        <v>4116</v>
      </c>
      <c r="C12" s="23">
        <f>SUM(, C11)</f>
        <v>468</v>
      </c>
      <c r="D12" s="24">
        <f>C12/B12</f>
        <v>0.11370262390670553</v>
      </c>
      <c r="E12" s="23">
        <f>SUM(, E11)</f>
        <v>381</v>
      </c>
    </row>
    <row r="13" spans="1:17" s="14" customFormat="1">
      <c r="A13" s="18" t="s">
        <v>17</v>
      </c>
      <c r="B13" s="18">
        <f>SUM(, B12)</f>
        <v>4116</v>
      </c>
      <c r="C13" s="18">
        <f>SUM(, C12)</f>
        <v>468</v>
      </c>
      <c r="D13" s="26">
        <f>C13/B13</f>
        <v>0.11370262390670553</v>
      </c>
      <c r="E13" s="18">
        <f>SUM(, E12)</f>
        <v>381</v>
      </c>
    </row>
    <row r="14" spans="1:17" s="22" customFormat="1">
      <c r="A14" s="35" t="s">
        <v>1066</v>
      </c>
      <c r="B14" s="29">
        <v>412</v>
      </c>
      <c r="C14" s="29">
        <v>25</v>
      </c>
      <c r="D14" s="33">
        <v>6.0699999999999997E-2</v>
      </c>
      <c r="E14" s="29">
        <v>22</v>
      </c>
    </row>
    <row r="15" spans="1:17" s="22" customFormat="1">
      <c r="A15" s="30" t="s">
        <v>1064</v>
      </c>
      <c r="B15" s="31">
        <v>4528</v>
      </c>
      <c r="C15" s="31">
        <v>493</v>
      </c>
      <c r="D15" s="34">
        <v>0.1089</v>
      </c>
      <c r="E15" s="31">
        <v>403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1" manualBreakCount="1">
    <brk id="5" max="1048575" man="1"/>
  </colBreaks>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1039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7">
    <tabColor rgb="FFFF0000"/>
  </sheetPr>
  <dimension ref="A1:S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1041</v>
      </c>
      <c r="F4" s="47"/>
      <c r="G4" s="47"/>
      <c r="H4" s="47"/>
      <c r="I4" s="47"/>
      <c r="J4" s="47"/>
      <c r="K4" s="47"/>
      <c r="L4" s="47"/>
      <c r="M4" s="47"/>
      <c r="N4" s="47"/>
      <c r="O4" s="47"/>
      <c r="P4" s="47"/>
      <c r="Q4" s="47"/>
      <c r="R4" s="47"/>
      <c r="S4" s="47"/>
    </row>
    <row r="5" spans="1:19" ht="25.5" customHeight="1">
      <c r="E5" s="49" t="s">
        <v>1041</v>
      </c>
      <c r="F5" s="49"/>
      <c r="G5" s="49"/>
      <c r="H5" s="49"/>
      <c r="I5" s="49"/>
      <c r="J5" s="49"/>
      <c r="K5" s="49"/>
      <c r="L5" s="49"/>
      <c r="M5" s="49"/>
      <c r="N5" s="49"/>
      <c r="O5" s="49"/>
      <c r="P5" s="49"/>
      <c r="Q5" s="49"/>
      <c r="R5" s="49"/>
      <c r="S5" s="49"/>
    </row>
    <row r="6" spans="1:19" s="12" customFormat="1" ht="150" customHeight="1">
      <c r="B6" s="13" t="s">
        <v>7</v>
      </c>
      <c r="C6" s="13" t="s">
        <v>8</v>
      </c>
      <c r="D6" s="13" t="s">
        <v>9</v>
      </c>
      <c r="E6" s="21" t="s">
        <v>1042</v>
      </c>
      <c r="F6" s="21" t="s">
        <v>1043</v>
      </c>
      <c r="G6" s="21" t="s">
        <v>1044</v>
      </c>
    </row>
    <row r="7" spans="1:19">
      <c r="A7" s="15" t="s">
        <v>356</v>
      </c>
      <c r="B7" s="16">
        <v>809</v>
      </c>
      <c r="C7" s="16">
        <v>47</v>
      </c>
      <c r="D7" s="17">
        <v>5.8099999999999999E-2</v>
      </c>
      <c r="E7" s="16">
        <v>22</v>
      </c>
      <c r="F7" s="16">
        <v>29</v>
      </c>
      <c r="G7" s="16">
        <v>22</v>
      </c>
    </row>
    <row r="8" spans="1:19" s="22" customFormat="1" ht="34.5" customHeight="1">
      <c r="A8" s="25" t="s">
        <v>361</v>
      </c>
      <c r="B8" s="23">
        <f>SUM(B7:B7)</f>
        <v>809</v>
      </c>
      <c r="C8" s="23">
        <f>SUM(C7:C7)</f>
        <v>47</v>
      </c>
      <c r="D8" s="24">
        <f>C8/B8</f>
        <v>5.8096415327564897E-2</v>
      </c>
      <c r="E8" s="23">
        <f>SUM(E7:E7)</f>
        <v>22</v>
      </c>
      <c r="F8" s="23">
        <f>SUM(F7:F7)</f>
        <v>29</v>
      </c>
      <c r="G8" s="23">
        <f>SUM(G7:G7)</f>
        <v>22</v>
      </c>
    </row>
    <row r="9" spans="1:19" s="14" customFormat="1">
      <c r="A9" s="18" t="s">
        <v>316</v>
      </c>
      <c r="B9" s="19">
        <v>8</v>
      </c>
      <c r="C9" s="19">
        <v>1</v>
      </c>
      <c r="D9" s="20">
        <v>0.125</v>
      </c>
      <c r="E9" s="19">
        <v>0</v>
      </c>
      <c r="F9" s="19">
        <v>0</v>
      </c>
      <c r="G9" s="19">
        <v>0</v>
      </c>
    </row>
    <row r="10" spans="1:19" s="14" customFormat="1">
      <c r="A10" s="18" t="s">
        <v>134</v>
      </c>
      <c r="B10" s="19">
        <v>533</v>
      </c>
      <c r="C10" s="19">
        <v>13</v>
      </c>
      <c r="D10" s="20">
        <v>2.4400000000000002E-2</v>
      </c>
      <c r="E10" s="19">
        <v>7</v>
      </c>
      <c r="F10" s="19">
        <v>9</v>
      </c>
      <c r="G10" s="19">
        <v>6</v>
      </c>
    </row>
    <row r="11" spans="1:19" s="14" customFormat="1">
      <c r="A11" s="18" t="s">
        <v>382</v>
      </c>
      <c r="B11" s="19">
        <v>681</v>
      </c>
      <c r="C11" s="19">
        <v>185</v>
      </c>
      <c r="D11" s="20">
        <v>0.2717</v>
      </c>
      <c r="E11" s="19">
        <v>129</v>
      </c>
      <c r="F11" s="19">
        <v>123</v>
      </c>
      <c r="G11" s="19">
        <v>43</v>
      </c>
    </row>
    <row r="12" spans="1:19" s="14" customFormat="1">
      <c r="A12" s="18" t="s">
        <v>383</v>
      </c>
      <c r="B12" s="19">
        <v>1835</v>
      </c>
      <c r="C12" s="19">
        <v>361</v>
      </c>
      <c r="D12" s="20">
        <v>0.19670000000000001</v>
      </c>
      <c r="E12" s="19">
        <v>218</v>
      </c>
      <c r="F12" s="19">
        <v>212</v>
      </c>
      <c r="G12" s="19">
        <v>125</v>
      </c>
    </row>
    <row r="13" spans="1:19" s="14" customFormat="1">
      <c r="A13" s="18" t="s">
        <v>384</v>
      </c>
      <c r="B13" s="19">
        <v>1202</v>
      </c>
      <c r="C13" s="19">
        <v>203</v>
      </c>
      <c r="D13" s="20">
        <v>0.16889999999999999</v>
      </c>
      <c r="E13" s="19">
        <v>131</v>
      </c>
      <c r="F13" s="19">
        <v>129</v>
      </c>
      <c r="G13" s="19">
        <v>90</v>
      </c>
    </row>
    <row r="14" spans="1:19" s="14" customFormat="1">
      <c r="A14" s="18" t="s">
        <v>697</v>
      </c>
      <c r="B14" s="19">
        <v>379</v>
      </c>
      <c r="C14" s="19">
        <v>66</v>
      </c>
      <c r="D14" s="20">
        <v>0.1741</v>
      </c>
      <c r="E14" s="19">
        <v>22</v>
      </c>
      <c r="F14" s="19">
        <v>26</v>
      </c>
      <c r="G14" s="19">
        <v>27</v>
      </c>
    </row>
    <row r="15" spans="1:19" s="14" customFormat="1">
      <c r="A15" s="18" t="s">
        <v>385</v>
      </c>
      <c r="B15" s="19">
        <v>1043</v>
      </c>
      <c r="C15" s="19">
        <v>201</v>
      </c>
      <c r="D15" s="20">
        <v>0.19270000000000001</v>
      </c>
      <c r="E15" s="19">
        <v>113</v>
      </c>
      <c r="F15" s="19">
        <v>116</v>
      </c>
      <c r="G15" s="19">
        <v>78</v>
      </c>
    </row>
    <row r="16" spans="1:19" s="22" customFormat="1" ht="34.5" customHeight="1">
      <c r="A16" s="25" t="s">
        <v>147</v>
      </c>
      <c r="B16" s="23">
        <f>SUM(B9:B15)</f>
        <v>5681</v>
      </c>
      <c r="C16" s="23">
        <f>SUM(C9:C15)</f>
        <v>1030</v>
      </c>
      <c r="D16" s="24">
        <f>C16/B16</f>
        <v>0.18130610807956346</v>
      </c>
      <c r="E16" s="23">
        <f>SUM(E9:E15)</f>
        <v>620</v>
      </c>
      <c r="F16" s="23">
        <f>SUM(F9:F15)</f>
        <v>615</v>
      </c>
      <c r="G16" s="23">
        <f>SUM(G9:G15)</f>
        <v>369</v>
      </c>
    </row>
    <row r="17" spans="1:7" s="22" customFormat="1" ht="34.5" customHeight="1">
      <c r="A17" s="25" t="s">
        <v>16</v>
      </c>
      <c r="B17" s="23">
        <f>SUM(, B8, B16)</f>
        <v>6490</v>
      </c>
      <c r="C17" s="23">
        <f>SUM(, C8, C16)</f>
        <v>1077</v>
      </c>
      <c r="D17" s="24">
        <f>C17/B17</f>
        <v>0.16594761171032357</v>
      </c>
      <c r="E17" s="23">
        <f>SUM(, E8, E16)</f>
        <v>642</v>
      </c>
      <c r="F17" s="23">
        <f>SUM(, F8, F16)</f>
        <v>644</v>
      </c>
      <c r="G17" s="23">
        <f>SUM(, G8, G16)</f>
        <v>391</v>
      </c>
    </row>
    <row r="18" spans="1:7" s="14" customFormat="1">
      <c r="A18" s="18" t="s">
        <v>17</v>
      </c>
      <c r="B18" s="18">
        <f>SUM(, B17)</f>
        <v>6490</v>
      </c>
      <c r="C18" s="18">
        <f>SUM(, C17)</f>
        <v>1077</v>
      </c>
      <c r="D18" s="26">
        <f>C18/B18</f>
        <v>0.16594761171032357</v>
      </c>
      <c r="E18" s="18">
        <f>SUM(, E17)</f>
        <v>642</v>
      </c>
      <c r="F18" s="18">
        <f>SUM(, F17)</f>
        <v>644</v>
      </c>
      <c r="G18" s="18">
        <f>SUM(, G17)</f>
        <v>391</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8" max="16383" man="1"/>
    <brk id="16" max="16383" man="1"/>
    <brk id="17" max="16383" man="1"/>
    <brk id="18" max="16383" man="1"/>
  </rowBreaks>
  <colBreaks count="3" manualBreakCount="3">
    <brk id="5" max="1048575" man="1"/>
    <brk id="6" max="1048575" man="1"/>
    <brk id="7" max="1048575" man="1"/>
  </colBreaks>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1041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9">
    <tabColor rgb="FFFFFF00"/>
  </sheetPr>
  <dimension ref="A1:R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1045</v>
      </c>
      <c r="F4" s="47"/>
      <c r="G4" s="47"/>
      <c r="H4" s="47"/>
      <c r="I4" s="47"/>
      <c r="J4" s="47"/>
      <c r="K4" s="47"/>
      <c r="L4" s="47"/>
      <c r="M4" s="47"/>
      <c r="N4" s="47"/>
      <c r="O4" s="47"/>
      <c r="P4" s="47"/>
      <c r="Q4" s="47"/>
      <c r="R4" s="47"/>
    </row>
    <row r="5" spans="1:18" ht="25.5" customHeight="1">
      <c r="E5" s="49" t="s">
        <v>1045</v>
      </c>
      <c r="F5" s="49"/>
      <c r="G5" s="49"/>
      <c r="H5" s="49"/>
      <c r="I5" s="49"/>
      <c r="J5" s="49"/>
      <c r="K5" s="49"/>
      <c r="L5" s="49"/>
      <c r="M5" s="49"/>
      <c r="N5" s="49"/>
      <c r="O5" s="49"/>
      <c r="P5" s="49"/>
      <c r="Q5" s="49"/>
      <c r="R5" s="49"/>
    </row>
    <row r="6" spans="1:18" s="12" customFormat="1" ht="150" customHeight="1">
      <c r="B6" s="13" t="s">
        <v>7</v>
      </c>
      <c r="C6" s="13" t="s">
        <v>8</v>
      </c>
      <c r="D6" s="13" t="s">
        <v>9</v>
      </c>
      <c r="E6" s="21" t="s">
        <v>1046</v>
      </c>
      <c r="F6" s="21" t="s">
        <v>1047</v>
      </c>
    </row>
    <row r="7" spans="1:18">
      <c r="A7" s="15" t="s">
        <v>436</v>
      </c>
      <c r="B7" s="16">
        <v>866</v>
      </c>
      <c r="C7" s="16">
        <v>119</v>
      </c>
      <c r="D7" s="17">
        <v>0.13739999999999999</v>
      </c>
      <c r="E7" s="16">
        <v>83</v>
      </c>
      <c r="F7" s="16">
        <v>75</v>
      </c>
    </row>
    <row r="8" spans="1:18" s="14" customFormat="1">
      <c r="A8" s="18" t="s">
        <v>437</v>
      </c>
      <c r="B8" s="19">
        <v>1608</v>
      </c>
      <c r="C8" s="19">
        <v>86</v>
      </c>
      <c r="D8" s="20">
        <v>5.3499999999999999E-2</v>
      </c>
      <c r="E8" s="19">
        <v>60</v>
      </c>
      <c r="F8" s="19">
        <v>63</v>
      </c>
    </row>
    <row r="9" spans="1:18" s="14" customFormat="1">
      <c r="A9" s="18" t="s">
        <v>438</v>
      </c>
      <c r="B9" s="19">
        <v>1005</v>
      </c>
      <c r="C9" s="19">
        <v>94</v>
      </c>
      <c r="D9" s="20">
        <v>9.35E-2</v>
      </c>
      <c r="E9" s="19">
        <v>65</v>
      </c>
      <c r="F9" s="19">
        <v>69</v>
      </c>
    </row>
    <row r="10" spans="1:18" s="14" customFormat="1">
      <c r="A10" s="18" t="s">
        <v>439</v>
      </c>
      <c r="B10" s="19">
        <v>1078</v>
      </c>
      <c r="C10" s="19">
        <v>77</v>
      </c>
      <c r="D10" s="20">
        <v>7.1400000000000005E-2</v>
      </c>
      <c r="E10" s="19">
        <v>58</v>
      </c>
      <c r="F10" s="19">
        <v>56</v>
      </c>
    </row>
    <row r="11" spans="1:18" s="22" customFormat="1" ht="34.5" customHeight="1">
      <c r="A11" s="25" t="s">
        <v>14</v>
      </c>
      <c r="B11" s="23">
        <f>SUM(B7:B10)</f>
        <v>4557</v>
      </c>
      <c r="C11" s="23">
        <f>SUM(C7:C10)</f>
        <v>376</v>
      </c>
      <c r="D11" s="24">
        <f>C11/B11</f>
        <v>8.2510423524248408E-2</v>
      </c>
      <c r="E11" s="23">
        <f>SUM(E7:E10)</f>
        <v>266</v>
      </c>
      <c r="F11" s="23">
        <f>SUM(F7:F10)</f>
        <v>263</v>
      </c>
    </row>
    <row r="12" spans="1:18" s="14" customFormat="1">
      <c r="A12" s="18" t="s">
        <v>440</v>
      </c>
      <c r="B12" s="19">
        <v>1040</v>
      </c>
      <c r="C12" s="19">
        <v>71</v>
      </c>
      <c r="D12" s="20">
        <v>6.83E-2</v>
      </c>
      <c r="E12" s="19">
        <v>56</v>
      </c>
      <c r="F12" s="19">
        <v>53</v>
      </c>
    </row>
    <row r="13" spans="1:18" s="14" customFormat="1">
      <c r="A13" s="18" t="s">
        <v>441</v>
      </c>
      <c r="B13" s="19">
        <v>1166</v>
      </c>
      <c r="C13" s="19">
        <v>125</v>
      </c>
      <c r="D13" s="20">
        <v>0.1072</v>
      </c>
      <c r="E13" s="19">
        <v>89</v>
      </c>
      <c r="F13" s="19">
        <v>86</v>
      </c>
    </row>
    <row r="14" spans="1:18" s="14" customFormat="1">
      <c r="A14" s="18" t="s">
        <v>39</v>
      </c>
      <c r="B14" s="19">
        <v>51</v>
      </c>
      <c r="C14" s="19">
        <v>7</v>
      </c>
      <c r="D14" s="20">
        <v>0.13730000000000001</v>
      </c>
      <c r="E14" s="19">
        <v>5</v>
      </c>
      <c r="F14" s="19">
        <v>5</v>
      </c>
    </row>
    <row r="15" spans="1:18" s="14" customFormat="1">
      <c r="A15" s="18" t="s">
        <v>442</v>
      </c>
      <c r="B15" s="19">
        <v>1718</v>
      </c>
      <c r="C15" s="19">
        <v>159</v>
      </c>
      <c r="D15" s="20">
        <v>9.2499999999999999E-2</v>
      </c>
      <c r="E15" s="19">
        <v>126</v>
      </c>
      <c r="F15" s="19">
        <v>127</v>
      </c>
    </row>
    <row r="16" spans="1:18" s="14" customFormat="1">
      <c r="A16" s="18" t="s">
        <v>41</v>
      </c>
      <c r="B16" s="19">
        <v>1689</v>
      </c>
      <c r="C16" s="19">
        <v>116</v>
      </c>
      <c r="D16" s="20">
        <v>6.8699999999999997E-2</v>
      </c>
      <c r="E16" s="19">
        <v>91</v>
      </c>
      <c r="F16" s="19">
        <v>84</v>
      </c>
    </row>
    <row r="17" spans="1:6" s="22" customFormat="1" ht="34.5" customHeight="1">
      <c r="A17" s="25" t="s">
        <v>49</v>
      </c>
      <c r="B17" s="23">
        <f>SUM(B12:B16)</f>
        <v>5664</v>
      </c>
      <c r="C17" s="23">
        <f>SUM(C12:C16)</f>
        <v>478</v>
      </c>
      <c r="D17" s="24">
        <f>C17/B17</f>
        <v>8.4392655367231645E-2</v>
      </c>
      <c r="E17" s="23">
        <f>SUM(E12:E16)</f>
        <v>367</v>
      </c>
      <c r="F17" s="23">
        <f>SUM(F12:F16)</f>
        <v>355</v>
      </c>
    </row>
    <row r="18" spans="1:6" s="14" customFormat="1">
      <c r="A18" s="18" t="s">
        <v>443</v>
      </c>
      <c r="B18" s="19">
        <v>1519</v>
      </c>
      <c r="C18" s="19">
        <v>76</v>
      </c>
      <c r="D18" s="20">
        <v>0.05</v>
      </c>
      <c r="E18" s="19">
        <v>57</v>
      </c>
      <c r="F18" s="19">
        <v>51</v>
      </c>
    </row>
    <row r="19" spans="1:6" s="22" customFormat="1" ht="34.5" customHeight="1">
      <c r="A19" s="25" t="s">
        <v>340</v>
      </c>
      <c r="B19" s="23">
        <f>SUM(B18:B18)</f>
        <v>1519</v>
      </c>
      <c r="C19" s="23">
        <f>SUM(C18:C18)</f>
        <v>76</v>
      </c>
      <c r="D19" s="24">
        <f>C19/B19</f>
        <v>5.0032916392363395E-2</v>
      </c>
      <c r="E19" s="23">
        <f>SUM(E18:E18)</f>
        <v>57</v>
      </c>
      <c r="F19" s="23">
        <f>SUM(F18:F18)</f>
        <v>51</v>
      </c>
    </row>
    <row r="20" spans="1:6" s="14" customFormat="1">
      <c r="A20" s="18" t="s">
        <v>444</v>
      </c>
      <c r="B20" s="19">
        <v>80</v>
      </c>
      <c r="C20" s="19">
        <v>10</v>
      </c>
      <c r="D20" s="20">
        <v>0.125</v>
      </c>
      <c r="E20" s="19">
        <v>7</v>
      </c>
      <c r="F20" s="19">
        <v>9</v>
      </c>
    </row>
    <row r="21" spans="1:6" s="22" customFormat="1" ht="34.5" customHeight="1">
      <c r="A21" s="25" t="s">
        <v>15</v>
      </c>
      <c r="B21" s="23">
        <f>SUM(B20:B20)</f>
        <v>80</v>
      </c>
      <c r="C21" s="23">
        <f>SUM(C20:C20)</f>
        <v>10</v>
      </c>
      <c r="D21" s="24">
        <f>C21/B21</f>
        <v>0.125</v>
      </c>
      <c r="E21" s="23">
        <f>SUM(E20:E20)</f>
        <v>7</v>
      </c>
      <c r="F21" s="23">
        <f>SUM(F20:F20)</f>
        <v>9</v>
      </c>
    </row>
    <row r="22" spans="1:6" s="22" customFormat="1" ht="34.5" customHeight="1">
      <c r="A22" s="25" t="s">
        <v>16</v>
      </c>
      <c r="B22" s="23">
        <f>SUM(, B11, B17, B19, B21)</f>
        <v>11820</v>
      </c>
      <c r="C22" s="23">
        <f>SUM(, C11, C17, C19, C21)</f>
        <v>940</v>
      </c>
      <c r="D22" s="24">
        <f>C22/B22</f>
        <v>7.952622673434856E-2</v>
      </c>
      <c r="E22" s="23">
        <f>SUM(, E11, E17, E19, E21)</f>
        <v>697</v>
      </c>
      <c r="F22" s="23">
        <f>SUM(, F11, F17, F19, F21)</f>
        <v>678</v>
      </c>
    </row>
    <row r="23" spans="1:6" s="14" customFormat="1">
      <c r="A23" s="18" t="s">
        <v>17</v>
      </c>
      <c r="B23" s="18">
        <f>SUM(, B22)</f>
        <v>11820</v>
      </c>
      <c r="C23" s="18">
        <f>SUM(, C22)</f>
        <v>940</v>
      </c>
      <c r="D23" s="26">
        <f>C23/B23</f>
        <v>7.952622673434856E-2</v>
      </c>
      <c r="E23" s="18">
        <f>SUM(, E22)</f>
        <v>697</v>
      </c>
      <c r="F23" s="18">
        <f>SUM(, F22)</f>
        <v>678</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6" manualBreakCount="6">
    <brk id="11" max="16383" man="1"/>
    <brk id="17" max="16383" man="1"/>
    <brk id="19" max="16383" man="1"/>
    <brk id="21" max="16383" man="1"/>
    <brk id="22" max="16383" man="1"/>
    <brk id="23" max="16383" man="1"/>
  </rowBreaks>
  <colBreaks count="2" manualBreakCount="2">
    <brk id="5" max="1048575" man="1"/>
    <brk id="6" max="1048575" man="1"/>
  </colBreaks>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1045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1">
    <tabColor rgb="FF0000FF"/>
  </sheetPr>
  <dimension ref="A1:R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1048</v>
      </c>
      <c r="F4" s="47"/>
      <c r="G4" s="47"/>
      <c r="H4" s="47"/>
      <c r="I4" s="47"/>
      <c r="J4" s="47"/>
      <c r="K4" s="47"/>
      <c r="L4" s="47"/>
      <c r="M4" s="47"/>
      <c r="N4" s="47"/>
      <c r="O4" s="47"/>
      <c r="P4" s="47"/>
      <c r="Q4" s="47"/>
      <c r="R4" s="47"/>
    </row>
    <row r="5" spans="1:18" ht="25.5" customHeight="1">
      <c r="E5" s="49" t="s">
        <v>1048</v>
      </c>
      <c r="F5" s="49"/>
      <c r="G5" s="49"/>
      <c r="H5" s="49"/>
      <c r="I5" s="49"/>
      <c r="J5" s="49"/>
      <c r="K5" s="49"/>
      <c r="L5" s="49"/>
      <c r="M5" s="49"/>
      <c r="N5" s="49"/>
      <c r="O5" s="49"/>
      <c r="P5" s="49"/>
      <c r="Q5" s="49"/>
      <c r="R5" s="49"/>
    </row>
    <row r="6" spans="1:18" s="12" customFormat="1" ht="150" customHeight="1">
      <c r="B6" s="13" t="s">
        <v>7</v>
      </c>
      <c r="C6" s="13" t="s">
        <v>8</v>
      </c>
      <c r="D6" s="13" t="s">
        <v>9</v>
      </c>
      <c r="E6" s="21" t="s">
        <v>1049</v>
      </c>
      <c r="F6" s="21" t="s">
        <v>1050</v>
      </c>
    </row>
    <row r="7" spans="1:18">
      <c r="A7" s="15" t="s">
        <v>443</v>
      </c>
      <c r="B7" s="16">
        <v>38</v>
      </c>
      <c r="C7" s="16">
        <v>13</v>
      </c>
      <c r="D7" s="17">
        <v>0.34210000000000002</v>
      </c>
      <c r="E7" s="16">
        <v>6</v>
      </c>
      <c r="F7" s="16">
        <v>7</v>
      </c>
    </row>
    <row r="8" spans="1:18" s="22" customFormat="1" ht="34.5" customHeight="1">
      <c r="A8" s="25" t="s">
        <v>340</v>
      </c>
      <c r="B8" s="23">
        <f>SUM(B7:B7)</f>
        <v>38</v>
      </c>
      <c r="C8" s="23">
        <f>SUM(C7:C7)</f>
        <v>13</v>
      </c>
      <c r="D8" s="24">
        <f>C8/B8</f>
        <v>0.34210526315789475</v>
      </c>
      <c r="E8" s="23">
        <f>SUM(E7:E7)</f>
        <v>6</v>
      </c>
      <c r="F8" s="23">
        <f>SUM(F7:F7)</f>
        <v>7</v>
      </c>
    </row>
    <row r="9" spans="1:18" s="14" customFormat="1">
      <c r="A9" s="18" t="s">
        <v>493</v>
      </c>
      <c r="B9" s="19">
        <v>796</v>
      </c>
      <c r="C9" s="19">
        <v>124</v>
      </c>
      <c r="D9" s="20">
        <v>0.15579999999999999</v>
      </c>
      <c r="E9" s="19">
        <v>81</v>
      </c>
      <c r="F9" s="19">
        <v>79</v>
      </c>
    </row>
    <row r="10" spans="1:18" s="14" customFormat="1">
      <c r="A10" s="18" t="s">
        <v>11</v>
      </c>
      <c r="B10" s="19">
        <v>3059</v>
      </c>
      <c r="C10" s="19">
        <v>291</v>
      </c>
      <c r="D10" s="20">
        <v>9.5100000000000004E-2</v>
      </c>
      <c r="E10" s="19">
        <v>212</v>
      </c>
      <c r="F10" s="19">
        <v>207</v>
      </c>
    </row>
    <row r="11" spans="1:18" s="14" customFormat="1">
      <c r="A11" s="18" t="s">
        <v>494</v>
      </c>
      <c r="B11" s="19">
        <v>993</v>
      </c>
      <c r="C11" s="19">
        <v>152</v>
      </c>
      <c r="D11" s="20">
        <v>0.15310000000000001</v>
      </c>
      <c r="E11" s="19">
        <v>118</v>
      </c>
      <c r="F11" s="19">
        <v>116</v>
      </c>
    </row>
    <row r="12" spans="1:18" s="14" customFormat="1">
      <c r="A12" s="18" t="s">
        <v>495</v>
      </c>
      <c r="B12" s="19">
        <v>1325</v>
      </c>
      <c r="C12" s="19">
        <v>167</v>
      </c>
      <c r="D12" s="20">
        <v>0.126</v>
      </c>
      <c r="E12" s="19">
        <v>127</v>
      </c>
      <c r="F12" s="19">
        <v>124</v>
      </c>
    </row>
    <row r="13" spans="1:18" s="14" customFormat="1">
      <c r="A13" s="18" t="s">
        <v>496</v>
      </c>
      <c r="B13" s="19">
        <v>2415</v>
      </c>
      <c r="C13" s="19">
        <v>290</v>
      </c>
      <c r="D13" s="20">
        <v>0.1201</v>
      </c>
      <c r="E13" s="19">
        <v>211</v>
      </c>
      <c r="F13" s="19">
        <v>209</v>
      </c>
    </row>
    <row r="14" spans="1:18" s="14" customFormat="1">
      <c r="A14" s="18" t="s">
        <v>444</v>
      </c>
      <c r="B14" s="19">
        <v>2260</v>
      </c>
      <c r="C14" s="19">
        <v>263</v>
      </c>
      <c r="D14" s="20">
        <v>0.1164</v>
      </c>
      <c r="E14" s="19">
        <v>171</v>
      </c>
      <c r="F14" s="19">
        <v>174</v>
      </c>
    </row>
    <row r="15" spans="1:18" s="22" customFormat="1" ht="34.5" customHeight="1">
      <c r="A15" s="25" t="s">
        <v>15</v>
      </c>
      <c r="B15" s="23">
        <f>SUM(B9:B14)</f>
        <v>10848</v>
      </c>
      <c r="C15" s="23">
        <f>SUM(C9:C14)</f>
        <v>1287</v>
      </c>
      <c r="D15" s="24">
        <f>C15/B15</f>
        <v>0.11863938053097345</v>
      </c>
      <c r="E15" s="23">
        <f>SUM(E9:E14)</f>
        <v>920</v>
      </c>
      <c r="F15" s="23">
        <f>SUM(F9:F14)</f>
        <v>909</v>
      </c>
    </row>
    <row r="16" spans="1:18" s="22" customFormat="1" ht="34.5" customHeight="1">
      <c r="A16" s="25" t="s">
        <v>16</v>
      </c>
      <c r="B16" s="23">
        <f>SUM(, B8, B15)</f>
        <v>10886</v>
      </c>
      <c r="C16" s="23">
        <f>SUM(, C8, C15)</f>
        <v>1300</v>
      </c>
      <c r="D16" s="24">
        <f>C16/B16</f>
        <v>0.11941943781003123</v>
      </c>
      <c r="E16" s="23">
        <f>SUM(, E8, E15)</f>
        <v>926</v>
      </c>
      <c r="F16" s="23">
        <f>SUM(, F8, F15)</f>
        <v>916</v>
      </c>
    </row>
    <row r="17" spans="1:6" s="14" customFormat="1">
      <c r="A17" s="18" t="s">
        <v>17</v>
      </c>
      <c r="B17" s="18">
        <f>SUM(, B16)</f>
        <v>10886</v>
      </c>
      <c r="C17" s="18">
        <f>SUM(, C16)</f>
        <v>1300</v>
      </c>
      <c r="D17" s="26">
        <f>C17/B17</f>
        <v>0.11941943781003123</v>
      </c>
      <c r="E17" s="18">
        <f>SUM(, E16)</f>
        <v>926</v>
      </c>
      <c r="F17" s="18">
        <f>SUM(, F16)</f>
        <v>916</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8" max="16383" man="1"/>
    <brk id="15" max="16383" man="1"/>
    <brk id="16" max="16383" man="1"/>
    <brk id="17" max="16383" man="1"/>
  </rowBreaks>
  <colBreaks count="2" manualBreakCount="2">
    <brk id="5" max="1048575" man="1"/>
    <brk id="6" max="1048575" man="1"/>
  </colBreaks>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1048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3">
    <tabColor rgb="FFFF00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1051</v>
      </c>
      <c r="F4" s="47"/>
      <c r="G4" s="47"/>
      <c r="H4" s="47"/>
      <c r="I4" s="47"/>
      <c r="J4" s="47"/>
      <c r="K4" s="47"/>
      <c r="L4" s="47"/>
      <c r="M4" s="47"/>
      <c r="N4" s="47"/>
      <c r="O4" s="47"/>
      <c r="P4" s="47"/>
      <c r="Q4" s="47"/>
    </row>
    <row r="5" spans="1:17" ht="25.5" customHeight="1">
      <c r="E5" s="49" t="s">
        <v>1051</v>
      </c>
      <c r="F5" s="49"/>
      <c r="G5" s="49"/>
      <c r="H5" s="49"/>
      <c r="I5" s="49"/>
      <c r="J5" s="49"/>
      <c r="K5" s="49"/>
      <c r="L5" s="49"/>
      <c r="M5" s="49"/>
      <c r="N5" s="49"/>
      <c r="O5" s="49"/>
      <c r="P5" s="49"/>
      <c r="Q5" s="49"/>
    </row>
    <row r="6" spans="1:17" s="12" customFormat="1" ht="150" customHeight="1">
      <c r="B6" s="13" t="s">
        <v>7</v>
      </c>
      <c r="C6" s="13" t="s">
        <v>8</v>
      </c>
      <c r="D6" s="13" t="s">
        <v>9</v>
      </c>
      <c r="E6" s="21" t="s">
        <v>1052</v>
      </c>
    </row>
    <row r="7" spans="1:17">
      <c r="A7" s="15" t="s">
        <v>443</v>
      </c>
      <c r="B7" s="16">
        <v>38</v>
      </c>
      <c r="C7" s="16">
        <v>13</v>
      </c>
      <c r="D7" s="17">
        <v>0.34210000000000002</v>
      </c>
      <c r="E7" s="16">
        <v>6</v>
      </c>
    </row>
    <row r="8" spans="1:17" s="22" customFormat="1" ht="34.5" customHeight="1">
      <c r="A8" s="25" t="s">
        <v>340</v>
      </c>
      <c r="B8" s="23">
        <f>SUM(B7:B7)</f>
        <v>38</v>
      </c>
      <c r="C8" s="23">
        <f>SUM(C7:C7)</f>
        <v>13</v>
      </c>
      <c r="D8" s="24">
        <f>C8/B8</f>
        <v>0.34210526315789475</v>
      </c>
      <c r="E8" s="23">
        <f>SUM(E7:E7)</f>
        <v>6</v>
      </c>
    </row>
    <row r="9" spans="1:17" s="14" customFormat="1">
      <c r="A9" s="18" t="s">
        <v>493</v>
      </c>
      <c r="B9" s="19">
        <v>796</v>
      </c>
      <c r="C9" s="19">
        <v>124</v>
      </c>
      <c r="D9" s="20">
        <v>0.15579999999999999</v>
      </c>
      <c r="E9" s="19">
        <v>89</v>
      </c>
    </row>
    <row r="10" spans="1:17" s="14" customFormat="1">
      <c r="A10" s="18" t="s">
        <v>11</v>
      </c>
      <c r="B10" s="19">
        <v>3059</v>
      </c>
      <c r="C10" s="19">
        <v>291</v>
      </c>
      <c r="D10" s="20">
        <v>9.5100000000000004E-2</v>
      </c>
      <c r="E10" s="19">
        <v>235</v>
      </c>
    </row>
    <row r="11" spans="1:17" s="14" customFormat="1">
      <c r="A11" s="18" t="s">
        <v>494</v>
      </c>
      <c r="B11" s="19">
        <v>993</v>
      </c>
      <c r="C11" s="19">
        <v>152</v>
      </c>
      <c r="D11" s="20">
        <v>0.15310000000000001</v>
      </c>
      <c r="E11" s="19">
        <v>125</v>
      </c>
    </row>
    <row r="12" spans="1:17" s="14" customFormat="1">
      <c r="A12" s="18" t="s">
        <v>495</v>
      </c>
      <c r="B12" s="19">
        <v>1325</v>
      </c>
      <c r="C12" s="19">
        <v>167</v>
      </c>
      <c r="D12" s="20">
        <v>0.126</v>
      </c>
      <c r="E12" s="19">
        <v>132</v>
      </c>
    </row>
    <row r="13" spans="1:17" s="14" customFormat="1">
      <c r="A13" s="18" t="s">
        <v>496</v>
      </c>
      <c r="B13" s="19">
        <v>2415</v>
      </c>
      <c r="C13" s="19">
        <v>290</v>
      </c>
      <c r="D13" s="20">
        <v>0.1201</v>
      </c>
      <c r="E13" s="19">
        <v>226</v>
      </c>
    </row>
    <row r="14" spans="1:17" s="14" customFormat="1">
      <c r="A14" s="18" t="s">
        <v>444</v>
      </c>
      <c r="B14" s="19">
        <v>2260</v>
      </c>
      <c r="C14" s="19">
        <v>263</v>
      </c>
      <c r="D14" s="20">
        <v>0.1164</v>
      </c>
      <c r="E14" s="19">
        <v>184</v>
      </c>
    </row>
    <row r="15" spans="1:17" s="22" customFormat="1" ht="34.5" customHeight="1">
      <c r="A15" s="25" t="s">
        <v>15</v>
      </c>
      <c r="B15" s="23">
        <f>SUM(B9:B14)</f>
        <v>10848</v>
      </c>
      <c r="C15" s="23">
        <f>SUM(C9:C14)</f>
        <v>1287</v>
      </c>
      <c r="D15" s="24">
        <f>C15/B15</f>
        <v>0.11863938053097345</v>
      </c>
      <c r="E15" s="23">
        <f>SUM(E9:E14)</f>
        <v>991</v>
      </c>
    </row>
    <row r="16" spans="1:17" s="22" customFormat="1" ht="34.5" customHeight="1">
      <c r="A16" s="25" t="s">
        <v>16</v>
      </c>
      <c r="B16" s="23">
        <f>SUM(, B8, B15)</f>
        <v>10886</v>
      </c>
      <c r="C16" s="23">
        <f>SUM(, C8, C15)</f>
        <v>1300</v>
      </c>
      <c r="D16" s="24">
        <f>C16/B16</f>
        <v>0.11941943781003123</v>
      </c>
      <c r="E16" s="23">
        <f>SUM(, E8, E15)</f>
        <v>997</v>
      </c>
    </row>
    <row r="17" spans="1:5" s="14" customFormat="1">
      <c r="A17" s="18" t="s">
        <v>17</v>
      </c>
      <c r="B17" s="18">
        <f>SUM(, B16)</f>
        <v>10886</v>
      </c>
      <c r="C17" s="18">
        <f>SUM(, C16)</f>
        <v>1300</v>
      </c>
      <c r="D17" s="26">
        <f>C17/B17</f>
        <v>0.11941943781003123</v>
      </c>
      <c r="E17" s="18">
        <f>SUM(, E16)</f>
        <v>997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8" max="16383" man="1"/>
    <brk id="15" max="16383" man="1"/>
    <brk id="16" max="16383" man="1"/>
    <brk id="17" max="16383" man="1"/>
  </rowBreaks>
  <colBreaks count="1" manualBreakCount="1">
    <brk id="5" max="1048575" man="1"/>
  </colBreaks>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4"/>
  <dimension ref="A1:I18"/>
  <sheetViews>
    <sheetView workbookViewId="0">
      <selection activeCell="R14" sqref="R14"/>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1051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9"/>
  <sheetViews>
    <sheetView workbookViewId="0">
      <pane xSplit="4" ySplit="6" topLeftCell="E7" activePane="bottomRight" state="frozen"/>
      <selection pane="topRight" activeCell="G1" sqref="G1"/>
      <selection pane="bottomLeft" activeCell="A7" sqref="A7"/>
      <selection pane="bottomRight" activeCell="H6" sqref="H6"/>
    </sheetView>
  </sheetViews>
  <sheetFormatPr defaultRowHeight="15"/>
  <cols>
    <col min="1" max="1" width="13.7109375" customWidth="1"/>
    <col min="2" max="3" width="6.7109375" customWidth="1"/>
    <col min="4" max="4" width="8.4257812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1055</v>
      </c>
      <c r="F4" s="47"/>
      <c r="G4" s="47"/>
      <c r="H4" s="47"/>
      <c r="I4" s="47"/>
      <c r="J4" s="47"/>
      <c r="K4" s="47"/>
      <c r="L4" s="47"/>
      <c r="M4" s="47"/>
      <c r="N4" s="47"/>
      <c r="O4" s="47"/>
      <c r="P4" s="47"/>
      <c r="Q4" s="47"/>
      <c r="R4" s="47"/>
    </row>
    <row r="5" spans="1:18" ht="25.5" customHeight="1">
      <c r="E5" s="49" t="s">
        <v>1055</v>
      </c>
      <c r="F5" s="49"/>
      <c r="G5" s="49"/>
      <c r="H5" s="49"/>
      <c r="I5" s="49"/>
      <c r="J5" s="49"/>
      <c r="K5" s="49"/>
      <c r="L5" s="49"/>
      <c r="M5" s="49"/>
      <c r="N5" s="49"/>
      <c r="O5" s="49"/>
      <c r="P5" s="49"/>
      <c r="Q5" s="49"/>
      <c r="R5" s="49"/>
    </row>
    <row r="6" spans="1:18" s="12" customFormat="1" ht="150" customHeight="1">
      <c r="B6" s="13" t="s">
        <v>7</v>
      </c>
      <c r="C6" s="13" t="s">
        <v>8</v>
      </c>
      <c r="D6" s="13" t="s">
        <v>9</v>
      </c>
      <c r="E6" s="21" t="s">
        <v>1054</v>
      </c>
      <c r="F6" s="21" t="s">
        <v>1053</v>
      </c>
    </row>
    <row r="7" spans="1:18">
      <c r="A7" s="15" t="s">
        <v>275</v>
      </c>
      <c r="B7" s="16">
        <v>1399</v>
      </c>
      <c r="C7" s="16">
        <v>354</v>
      </c>
      <c r="D7" s="17">
        <v>0.253</v>
      </c>
      <c r="E7" s="16">
        <v>181</v>
      </c>
      <c r="F7" s="16">
        <v>161</v>
      </c>
    </row>
    <row r="8" spans="1:18" s="22" customFormat="1" ht="34.5" customHeight="1">
      <c r="A8" s="25" t="s">
        <v>278</v>
      </c>
      <c r="B8" s="23">
        <f>SUM(B7:B7)</f>
        <v>1399</v>
      </c>
      <c r="C8" s="23">
        <f>SUM(C7:C7)</f>
        <v>354</v>
      </c>
      <c r="D8" s="24">
        <f>C8/B8</f>
        <v>0.25303788420300216</v>
      </c>
      <c r="E8" s="23">
        <f>SUM(E7:E7)</f>
        <v>181</v>
      </c>
      <c r="F8" s="23">
        <f>SUM(F7:F7)</f>
        <v>161</v>
      </c>
    </row>
    <row r="9" spans="1:18" s="14" customFormat="1">
      <c r="A9" s="18" t="s">
        <v>355</v>
      </c>
      <c r="B9" s="19">
        <v>29</v>
      </c>
      <c r="C9" s="19">
        <v>2</v>
      </c>
      <c r="D9" s="20">
        <v>6.9000000000000006E-2</v>
      </c>
      <c r="E9" s="19">
        <v>2</v>
      </c>
      <c r="F9" s="19">
        <v>0</v>
      </c>
    </row>
    <row r="10" spans="1:18" s="22" customFormat="1" ht="34.5" customHeight="1">
      <c r="A10" s="25" t="s">
        <v>361</v>
      </c>
      <c r="B10" s="23">
        <f>SUM(B9:B9)</f>
        <v>29</v>
      </c>
      <c r="C10" s="23">
        <f>SUM(C9:C9)</f>
        <v>2</v>
      </c>
      <c r="D10" s="24">
        <f>C10/B10</f>
        <v>6.8965517241379309E-2</v>
      </c>
      <c r="E10" s="23">
        <f>SUM(E9:E9)</f>
        <v>2</v>
      </c>
      <c r="F10" s="23">
        <f>SUM(F9:F9)</f>
        <v>0</v>
      </c>
    </row>
    <row r="11" spans="1:18" s="14" customFormat="1">
      <c r="A11" s="18" t="s">
        <v>132</v>
      </c>
      <c r="B11" s="19">
        <v>10</v>
      </c>
      <c r="C11" s="19">
        <v>4</v>
      </c>
      <c r="D11" s="20">
        <v>0.4</v>
      </c>
      <c r="E11" s="19">
        <v>0</v>
      </c>
      <c r="F11" s="19">
        <v>4</v>
      </c>
    </row>
    <row r="12" spans="1:18" s="14" customFormat="1">
      <c r="A12" s="18" t="s">
        <v>133</v>
      </c>
      <c r="B12" s="19">
        <v>148</v>
      </c>
      <c r="C12" s="19">
        <v>31</v>
      </c>
      <c r="D12" s="20">
        <v>0.20949999999999999</v>
      </c>
      <c r="E12" s="19">
        <v>9</v>
      </c>
      <c r="F12" s="19">
        <v>21</v>
      </c>
    </row>
    <row r="13" spans="1:18" s="22" customFormat="1" ht="34.5" customHeight="1">
      <c r="A13" s="25" t="s">
        <v>146</v>
      </c>
      <c r="B13" s="23">
        <f>SUM(B11:B12)</f>
        <v>158</v>
      </c>
      <c r="C13" s="23">
        <f>SUM(C11:C12)</f>
        <v>35</v>
      </c>
      <c r="D13" s="24">
        <f>C13/B13</f>
        <v>0.22151898734177214</v>
      </c>
      <c r="E13" s="23">
        <f>SUM(E11:E12)</f>
        <v>9</v>
      </c>
      <c r="F13" s="23">
        <f>SUM(F11:F12)</f>
        <v>25</v>
      </c>
    </row>
    <row r="14" spans="1:18" s="14" customFormat="1">
      <c r="A14" s="18" t="s">
        <v>505</v>
      </c>
      <c r="B14" s="19">
        <v>33</v>
      </c>
      <c r="C14" s="19">
        <v>3</v>
      </c>
      <c r="D14" s="20">
        <v>9.0899999999999995E-2</v>
      </c>
      <c r="E14" s="19">
        <v>1</v>
      </c>
      <c r="F14" s="19">
        <v>2</v>
      </c>
    </row>
    <row r="15" spans="1:18" s="22" customFormat="1" ht="34.5" customHeight="1">
      <c r="A15" s="25" t="s">
        <v>412</v>
      </c>
      <c r="B15" s="23">
        <f>SUM(B14:B14)</f>
        <v>33</v>
      </c>
      <c r="C15" s="23">
        <f>SUM(C14:C14)</f>
        <v>3</v>
      </c>
      <c r="D15" s="24">
        <f>C15/B15</f>
        <v>9.0909090909090912E-2</v>
      </c>
      <c r="E15" s="23">
        <f>SUM(E14:E14)</f>
        <v>1</v>
      </c>
      <c r="F15" s="23">
        <f>SUM(F14:F14)</f>
        <v>2</v>
      </c>
    </row>
    <row r="16" spans="1:18" s="22" customFormat="1" ht="34.5" customHeight="1">
      <c r="A16" s="25" t="s">
        <v>16</v>
      </c>
      <c r="B16" s="23">
        <f>SUM(, B8, B10, B13, B15)</f>
        <v>1619</v>
      </c>
      <c r="C16" s="23">
        <f>SUM(, C8, C10, C13, C15)</f>
        <v>394</v>
      </c>
      <c r="D16" s="24">
        <f>C16/B16</f>
        <v>0.24336009882643608</v>
      </c>
      <c r="E16" s="23">
        <f>SUM(, E8, E10, E13, E15)</f>
        <v>193</v>
      </c>
      <c r="F16" s="23">
        <f>SUM(, F8, F10, F13, F15)</f>
        <v>188</v>
      </c>
    </row>
    <row r="17" spans="1:6" s="14" customFormat="1">
      <c r="A17" s="18" t="s">
        <v>17</v>
      </c>
      <c r="B17" s="18">
        <f>SUM(, B16)</f>
        <v>1619</v>
      </c>
      <c r="C17" s="18">
        <f>SUM(, C16)</f>
        <v>394</v>
      </c>
      <c r="D17" s="26">
        <f>C17/B17</f>
        <v>0.24336009882643608</v>
      </c>
      <c r="E17" s="18">
        <f>SUM(, E16)</f>
        <v>193</v>
      </c>
      <c r="F17" s="18">
        <f>SUM(, F16)</f>
        <v>188</v>
      </c>
    </row>
    <row r="18" spans="1:6" s="22" customFormat="1" ht="23.25">
      <c r="A18" s="25" t="s">
        <v>1156</v>
      </c>
      <c r="B18" s="23">
        <v>15</v>
      </c>
      <c r="C18" s="23">
        <v>4</v>
      </c>
      <c r="D18" s="24">
        <v>0.26669999999999999</v>
      </c>
      <c r="E18" s="23">
        <v>2</v>
      </c>
      <c r="F18" s="23">
        <v>2</v>
      </c>
    </row>
    <row r="19" spans="1:6" s="22" customFormat="1" ht="15.75">
      <c r="A19" s="39" t="s">
        <v>1148</v>
      </c>
      <c r="B19" s="39">
        <f>SUM(B17:B18)</f>
        <v>1634</v>
      </c>
      <c r="C19" s="39">
        <f>SUM(C17:C18)</f>
        <v>398</v>
      </c>
      <c r="D19" s="40">
        <v>0.24360000000000001</v>
      </c>
      <c r="E19" s="39">
        <f>SUM(E17:E18)</f>
        <v>195</v>
      </c>
      <c r="F19" s="39">
        <f>SUM(F17:F18)</f>
        <v>190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6" manualBreakCount="6">
    <brk id="8" max="16383" man="1"/>
    <brk id="10" max="16383" man="1"/>
    <brk id="13" max="16383" man="1"/>
    <brk id="15" max="16383" man="1"/>
    <brk id="16" max="16383" man="1"/>
    <brk id="17" max="16383" man="1"/>
  </rowBreaks>
  <colBreaks count="2" manualBreakCount="2">
    <brk id="5" max="1048575" man="1"/>
    <brk id="6"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219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1055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6"/>
  <sheetViews>
    <sheetView workbookViewId="0">
      <pane xSplit="4" ySplit="6" topLeftCell="E7" activePane="bottomRight" state="frozen"/>
      <selection pane="topRight" activeCell="G1" sqref="G1"/>
      <selection pane="bottomLeft" activeCell="A7" sqref="A7"/>
      <selection pane="bottomRight" activeCell="A15" sqref="A15:D16"/>
    </sheetView>
  </sheetViews>
  <sheetFormatPr defaultRowHeight="15"/>
  <cols>
    <col min="1" max="1" width="13.7109375" customWidth="1"/>
    <col min="2" max="3" width="6.7109375" customWidth="1"/>
    <col min="4" max="4" width="9"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1056</v>
      </c>
      <c r="F4" s="47"/>
      <c r="G4" s="47"/>
      <c r="H4" s="47"/>
      <c r="I4" s="47"/>
      <c r="J4" s="47"/>
      <c r="K4" s="47"/>
      <c r="L4" s="47"/>
      <c r="M4" s="47"/>
      <c r="N4" s="47"/>
      <c r="O4" s="47"/>
      <c r="P4" s="47"/>
      <c r="Q4" s="47"/>
      <c r="R4" s="47"/>
    </row>
    <row r="5" spans="1:18" ht="25.5" customHeight="1">
      <c r="E5" s="49" t="s">
        <v>1056</v>
      </c>
      <c r="F5" s="49"/>
      <c r="G5" s="49"/>
      <c r="H5" s="49"/>
      <c r="I5" s="49"/>
      <c r="J5" s="49"/>
      <c r="K5" s="49"/>
      <c r="L5" s="49"/>
      <c r="M5" s="49"/>
      <c r="N5" s="49"/>
      <c r="O5" s="49"/>
      <c r="P5" s="49"/>
      <c r="Q5" s="49"/>
      <c r="R5" s="49"/>
    </row>
    <row r="6" spans="1:18" s="12" customFormat="1" ht="150" customHeight="1">
      <c r="B6" s="13" t="s">
        <v>7</v>
      </c>
      <c r="C6" s="13" t="s">
        <v>8</v>
      </c>
      <c r="D6" s="13" t="s">
        <v>9</v>
      </c>
      <c r="E6" s="21" t="s">
        <v>1054</v>
      </c>
      <c r="F6" s="21" t="s">
        <v>1053</v>
      </c>
    </row>
    <row r="7" spans="1:18">
      <c r="A7" s="15" t="s">
        <v>355</v>
      </c>
      <c r="B7" s="16">
        <v>1676</v>
      </c>
      <c r="C7" s="16">
        <v>401</v>
      </c>
      <c r="D7" s="17">
        <v>0.23930000000000001</v>
      </c>
      <c r="E7" s="16">
        <v>168</v>
      </c>
      <c r="F7" s="16">
        <v>227</v>
      </c>
    </row>
    <row r="8" spans="1:18" s="14" customFormat="1">
      <c r="A8" s="18" t="s">
        <v>356</v>
      </c>
      <c r="B8" s="19">
        <v>1345</v>
      </c>
      <c r="C8" s="19">
        <v>215</v>
      </c>
      <c r="D8" s="20">
        <v>0.15989999999999999</v>
      </c>
      <c r="E8" s="19">
        <v>107</v>
      </c>
      <c r="F8" s="19">
        <v>101</v>
      </c>
    </row>
    <row r="9" spans="1:18" s="14" customFormat="1">
      <c r="A9" s="18" t="s">
        <v>357</v>
      </c>
      <c r="B9" s="19">
        <v>2014</v>
      </c>
      <c r="C9" s="19">
        <v>406</v>
      </c>
      <c r="D9" s="20">
        <v>0.2016</v>
      </c>
      <c r="E9" s="19">
        <v>211</v>
      </c>
      <c r="F9" s="19">
        <v>187</v>
      </c>
    </row>
    <row r="10" spans="1:18" s="22" customFormat="1" ht="34.5" customHeight="1">
      <c r="A10" s="25" t="s">
        <v>361</v>
      </c>
      <c r="B10" s="23">
        <f>SUM(B7:B9)</f>
        <v>5035</v>
      </c>
      <c r="C10" s="23">
        <f>SUM(C7:C9)</f>
        <v>1022</v>
      </c>
      <c r="D10" s="24">
        <f>C10/B10</f>
        <v>0.20297914597815292</v>
      </c>
      <c r="E10" s="23">
        <f>SUM(E7:E9)</f>
        <v>486</v>
      </c>
      <c r="F10" s="23">
        <f>SUM(F7:F9)</f>
        <v>515</v>
      </c>
    </row>
    <row r="11" spans="1:18" s="14" customFormat="1">
      <c r="A11" s="18" t="s">
        <v>133</v>
      </c>
      <c r="B11" s="19">
        <v>2</v>
      </c>
      <c r="C11" s="19">
        <v>0</v>
      </c>
      <c r="D11" s="20">
        <v>0</v>
      </c>
      <c r="E11" s="19">
        <v>0</v>
      </c>
      <c r="F11" s="19">
        <v>0</v>
      </c>
    </row>
    <row r="12" spans="1:18" s="22" customFormat="1" ht="34.5" customHeight="1">
      <c r="A12" s="25" t="s">
        <v>146</v>
      </c>
      <c r="B12" s="23">
        <f>SUM(B11:B11)</f>
        <v>2</v>
      </c>
      <c r="C12" s="23">
        <f>SUM(C11:C11)</f>
        <v>0</v>
      </c>
      <c r="D12" s="24">
        <f>C12/B12</f>
        <v>0</v>
      </c>
      <c r="E12" s="23">
        <f>SUM(E11:E11)</f>
        <v>0</v>
      </c>
      <c r="F12" s="23">
        <f>SUM(F11:F11)</f>
        <v>0</v>
      </c>
    </row>
    <row r="13" spans="1:18" s="22" customFormat="1" ht="34.5" customHeight="1">
      <c r="A13" s="25" t="s">
        <v>16</v>
      </c>
      <c r="B13" s="23">
        <f>SUM(, B10, B12)</f>
        <v>5037</v>
      </c>
      <c r="C13" s="23">
        <f>SUM(, C10, C12)</f>
        <v>1022</v>
      </c>
      <c r="D13" s="24">
        <f>C13/B13</f>
        <v>0.20289855072463769</v>
      </c>
      <c r="E13" s="23">
        <f>SUM(, E10, E12)</f>
        <v>486</v>
      </c>
      <c r="F13" s="23">
        <f>SUM(, F10, F12)</f>
        <v>515</v>
      </c>
    </row>
    <row r="14" spans="1:18" s="22" customFormat="1">
      <c r="A14" s="23" t="s">
        <v>17</v>
      </c>
      <c r="B14" s="23">
        <f>SUM(, B13)</f>
        <v>5037</v>
      </c>
      <c r="C14" s="23">
        <f>SUM(, C13)</f>
        <v>1022</v>
      </c>
      <c r="D14" s="24">
        <f>C14/B14</f>
        <v>0.20289855072463769</v>
      </c>
      <c r="E14" s="23">
        <f>SUM(, E13)</f>
        <v>486</v>
      </c>
      <c r="F14" s="23">
        <f>SUM(, F13)</f>
        <v>515</v>
      </c>
    </row>
    <row r="15" spans="1:18" s="22" customFormat="1" ht="23.25">
      <c r="A15" s="25" t="s">
        <v>1156</v>
      </c>
      <c r="B15" s="23">
        <v>81</v>
      </c>
      <c r="C15" s="23">
        <v>34</v>
      </c>
      <c r="D15" s="24">
        <v>0.41980000000000001</v>
      </c>
      <c r="E15" s="23">
        <v>9</v>
      </c>
      <c r="F15" s="23">
        <v>25</v>
      </c>
    </row>
    <row r="16" spans="1:18" s="22" customFormat="1" ht="15.75">
      <c r="A16" s="39" t="s">
        <v>1148</v>
      </c>
      <c r="B16" s="39">
        <f>SUM(B14:B15)</f>
        <v>5118</v>
      </c>
      <c r="C16" s="39">
        <f>SUM(C14:C15)</f>
        <v>1056</v>
      </c>
      <c r="D16" s="40">
        <v>0.20599999999999999</v>
      </c>
      <c r="E16" s="39">
        <f>SUM(E14:E15)</f>
        <v>495</v>
      </c>
      <c r="F16" s="39">
        <f>SUM(F14:F15)</f>
        <v>540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0" max="16383" man="1"/>
    <brk id="12" max="16383" man="1"/>
    <brk id="13" max="16383" man="1"/>
    <brk id="14" max="16383" man="1"/>
  </rowBreaks>
  <colBreaks count="2" manualBreakCount="2">
    <brk id="5" max="1048575" man="1"/>
    <brk id="6" max="1048575" man="1"/>
  </colBreaks>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1056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16"/>
  <sheetViews>
    <sheetView workbookViewId="0">
      <pane xSplit="4" ySplit="6" topLeftCell="E7" activePane="bottomRight" state="frozen"/>
      <selection pane="topRight" activeCell="G1" sqref="G1"/>
      <selection pane="bottomLeft" activeCell="A7" sqref="A7"/>
      <selection pane="bottomRight" activeCell="O6" sqref="O6"/>
    </sheetView>
  </sheetViews>
  <sheetFormatPr defaultRowHeight="15"/>
  <cols>
    <col min="1" max="1" width="13.7109375" customWidth="1"/>
    <col min="2" max="3" width="6.7109375" customWidth="1"/>
    <col min="4" max="4" width="11"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1057</v>
      </c>
      <c r="F4" s="47"/>
      <c r="G4" s="47"/>
      <c r="H4" s="47"/>
      <c r="I4" s="47"/>
      <c r="J4" s="47"/>
      <c r="K4" s="47"/>
      <c r="L4" s="47"/>
      <c r="M4" s="47"/>
      <c r="N4" s="47"/>
      <c r="O4" s="47"/>
      <c r="P4" s="47"/>
      <c r="Q4" s="47"/>
      <c r="R4" s="47"/>
    </row>
    <row r="5" spans="1:18" ht="25.5" customHeight="1">
      <c r="E5" s="49" t="s">
        <v>1057</v>
      </c>
      <c r="F5" s="49"/>
      <c r="G5" s="49"/>
      <c r="H5" s="49"/>
      <c r="I5" s="49"/>
      <c r="J5" s="49"/>
      <c r="K5" s="49"/>
      <c r="L5" s="49"/>
      <c r="M5" s="49"/>
      <c r="N5" s="49"/>
      <c r="O5" s="49"/>
      <c r="P5" s="49"/>
      <c r="Q5" s="49"/>
      <c r="R5" s="49"/>
    </row>
    <row r="6" spans="1:18" s="12" customFormat="1" ht="150" customHeight="1">
      <c r="B6" s="13" t="s">
        <v>7</v>
      </c>
      <c r="C6" s="13" t="s">
        <v>8</v>
      </c>
      <c r="D6" s="13" t="s">
        <v>9</v>
      </c>
      <c r="E6" s="21" t="s">
        <v>1054</v>
      </c>
      <c r="F6" s="21" t="s">
        <v>1053</v>
      </c>
    </row>
    <row r="7" spans="1:18">
      <c r="A7" s="15" t="s">
        <v>355</v>
      </c>
      <c r="B7" s="16">
        <v>1676</v>
      </c>
      <c r="C7" s="16">
        <v>401</v>
      </c>
      <c r="D7" s="17">
        <v>0.23930000000000001</v>
      </c>
      <c r="E7" s="16">
        <v>157</v>
      </c>
      <c r="F7" s="16">
        <v>231</v>
      </c>
    </row>
    <row r="8" spans="1:18" s="14" customFormat="1">
      <c r="A8" s="18" t="s">
        <v>356</v>
      </c>
      <c r="B8" s="19">
        <v>1345</v>
      </c>
      <c r="C8" s="19">
        <v>215</v>
      </c>
      <c r="D8" s="20">
        <v>0.15989999999999999</v>
      </c>
      <c r="E8" s="19">
        <v>99</v>
      </c>
      <c r="F8" s="19">
        <v>107</v>
      </c>
    </row>
    <row r="9" spans="1:18" s="14" customFormat="1">
      <c r="A9" s="18" t="s">
        <v>357</v>
      </c>
      <c r="B9" s="19">
        <v>2014</v>
      </c>
      <c r="C9" s="19">
        <v>406</v>
      </c>
      <c r="D9" s="20">
        <v>0.2016</v>
      </c>
      <c r="E9" s="19">
        <v>183</v>
      </c>
      <c r="F9" s="19">
        <v>205</v>
      </c>
    </row>
    <row r="10" spans="1:18" s="22" customFormat="1" ht="34.5" customHeight="1">
      <c r="A10" s="25" t="s">
        <v>361</v>
      </c>
      <c r="B10" s="23">
        <f>SUM(B7:B9)</f>
        <v>5035</v>
      </c>
      <c r="C10" s="23">
        <f>SUM(C7:C9)</f>
        <v>1022</v>
      </c>
      <c r="D10" s="24">
        <f>C10/B10</f>
        <v>0.20297914597815292</v>
      </c>
      <c r="E10" s="23">
        <f>SUM(E7:E9)</f>
        <v>439</v>
      </c>
      <c r="F10" s="23">
        <f>SUM(F7:F9)</f>
        <v>543</v>
      </c>
    </row>
    <row r="11" spans="1:18" s="14" customFormat="1">
      <c r="A11" s="18" t="s">
        <v>133</v>
      </c>
      <c r="B11" s="19">
        <v>2</v>
      </c>
      <c r="C11" s="19">
        <v>0</v>
      </c>
      <c r="D11" s="20">
        <v>0</v>
      </c>
      <c r="E11" s="19">
        <v>0</v>
      </c>
      <c r="F11" s="19">
        <v>0</v>
      </c>
    </row>
    <row r="12" spans="1:18" s="22" customFormat="1" ht="34.5" customHeight="1">
      <c r="A12" s="25" t="s">
        <v>146</v>
      </c>
      <c r="B12" s="23">
        <f>SUM(B11:B11)</f>
        <v>2</v>
      </c>
      <c r="C12" s="23">
        <f>SUM(C11:C11)</f>
        <v>0</v>
      </c>
      <c r="D12" s="24">
        <f>C12/B12</f>
        <v>0</v>
      </c>
      <c r="E12" s="23">
        <f>SUM(E11:E11)</f>
        <v>0</v>
      </c>
      <c r="F12" s="23">
        <f>SUM(F11:F11)</f>
        <v>0</v>
      </c>
    </row>
    <row r="13" spans="1:18" s="22" customFormat="1" ht="34.5" customHeight="1">
      <c r="A13" s="25" t="s">
        <v>16</v>
      </c>
      <c r="B13" s="23">
        <f>SUM(, B10, B12)</f>
        <v>5037</v>
      </c>
      <c r="C13" s="23">
        <f>SUM(, C10, C12)</f>
        <v>1022</v>
      </c>
      <c r="D13" s="24">
        <f>C13/B13</f>
        <v>0.20289855072463769</v>
      </c>
      <c r="E13" s="23">
        <f>SUM(, E10, E12)</f>
        <v>439</v>
      </c>
      <c r="F13" s="23">
        <f>SUM(, F10, F12)</f>
        <v>543</v>
      </c>
    </row>
    <row r="14" spans="1:18" s="14" customFormat="1">
      <c r="A14" s="18" t="s">
        <v>17</v>
      </c>
      <c r="B14" s="18">
        <f>SUM(, B13)</f>
        <v>5037</v>
      </c>
      <c r="C14" s="18">
        <f>SUM(, C13)</f>
        <v>1022</v>
      </c>
      <c r="D14" s="26">
        <f>C14/B14</f>
        <v>0.20289855072463769</v>
      </c>
      <c r="E14" s="18">
        <f>SUM(, E13)</f>
        <v>439</v>
      </c>
      <c r="F14" s="18">
        <f>SUM(, F13)</f>
        <v>543</v>
      </c>
    </row>
    <row r="15" spans="1:18" s="22" customFormat="1" ht="23.25">
      <c r="A15" s="25" t="s">
        <v>1156</v>
      </c>
      <c r="B15" s="23">
        <v>81</v>
      </c>
      <c r="C15" s="23">
        <v>34</v>
      </c>
      <c r="D15" s="24">
        <v>0.41980000000000001</v>
      </c>
      <c r="E15" s="23">
        <v>4</v>
      </c>
      <c r="F15" s="23">
        <v>30</v>
      </c>
    </row>
    <row r="16" spans="1:18" s="22" customFormat="1" ht="15.75">
      <c r="A16" s="39" t="s">
        <v>1148</v>
      </c>
      <c r="B16" s="39">
        <f>SUM(B14:B15)</f>
        <v>5118</v>
      </c>
      <c r="C16" s="39">
        <f>SUM(C14:C15)</f>
        <v>1056</v>
      </c>
      <c r="D16" s="40">
        <v>0.20599999999999999</v>
      </c>
      <c r="E16" s="39">
        <f>SUM(E14:E15)</f>
        <v>443</v>
      </c>
      <c r="F16" s="39">
        <f>SUM(F14:F15)</f>
        <v>573</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0" max="16383" man="1"/>
    <brk id="12" max="16383" man="1"/>
    <brk id="13" max="16383" man="1"/>
    <brk id="14" max="16383" man="1"/>
  </rowBreaks>
  <colBreaks count="2" manualBreakCount="2">
    <brk id="5" max="1048575" man="1"/>
    <brk id="6" max="1048575" man="1"/>
  </colBreaks>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1057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319"/>
  <sheetViews>
    <sheetView workbookViewId="0">
      <pane xSplit="4" ySplit="6" topLeftCell="E7" activePane="bottomRight" state="frozen"/>
      <selection pane="topRight" activeCell="G1" sqref="G1"/>
      <selection pane="bottomLeft" activeCell="A7" sqref="A7"/>
      <selection pane="bottomRight" activeCell="G6" sqref="G6"/>
    </sheetView>
  </sheetViews>
  <sheetFormatPr defaultRowHeight="15"/>
  <cols>
    <col min="1" max="1" width="13.7109375" customWidth="1"/>
    <col min="2" max="3" width="6.7109375" customWidth="1"/>
    <col min="4" max="4" width="8.4257812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1058</v>
      </c>
      <c r="F4" s="47"/>
      <c r="G4" s="47"/>
      <c r="H4" s="47"/>
      <c r="I4" s="47"/>
      <c r="J4" s="47"/>
      <c r="K4" s="47"/>
      <c r="L4" s="47"/>
      <c r="M4" s="47"/>
      <c r="N4" s="47"/>
      <c r="O4" s="47"/>
      <c r="P4" s="47"/>
      <c r="Q4" s="47"/>
      <c r="R4" s="47"/>
    </row>
    <row r="5" spans="1:18" ht="25.5" customHeight="1">
      <c r="E5" s="49" t="s">
        <v>1058</v>
      </c>
      <c r="F5" s="49"/>
      <c r="G5" s="49"/>
      <c r="H5" s="49"/>
      <c r="I5" s="49"/>
      <c r="J5" s="49"/>
      <c r="K5" s="49"/>
      <c r="L5" s="49"/>
      <c r="M5" s="49"/>
      <c r="N5" s="49"/>
      <c r="O5" s="49"/>
      <c r="P5" s="49"/>
      <c r="Q5" s="49"/>
      <c r="R5" s="49"/>
    </row>
    <row r="6" spans="1:18" s="12" customFormat="1" ht="150" customHeight="1">
      <c r="B6" s="13" t="s">
        <v>7</v>
      </c>
      <c r="C6" s="13" t="s">
        <v>8</v>
      </c>
      <c r="D6" s="13" t="s">
        <v>9</v>
      </c>
      <c r="E6" s="21" t="s">
        <v>1054</v>
      </c>
      <c r="F6" s="21" t="s">
        <v>1053</v>
      </c>
    </row>
    <row r="7" spans="1:18">
      <c r="A7" s="15" t="s">
        <v>436</v>
      </c>
      <c r="B7" s="16">
        <v>866</v>
      </c>
      <c r="C7" s="16">
        <v>119</v>
      </c>
      <c r="D7" s="17">
        <v>0.13739999999999999</v>
      </c>
      <c r="E7" s="16">
        <v>65</v>
      </c>
      <c r="F7" s="16">
        <v>53</v>
      </c>
    </row>
    <row r="8" spans="1:18" s="14" customFormat="1">
      <c r="A8" s="18" t="s">
        <v>420</v>
      </c>
      <c r="B8" s="19">
        <v>489</v>
      </c>
      <c r="C8" s="19">
        <v>34</v>
      </c>
      <c r="D8" s="20">
        <v>6.9500000000000006E-2</v>
      </c>
      <c r="E8" s="19">
        <v>16</v>
      </c>
      <c r="F8" s="19">
        <v>16</v>
      </c>
    </row>
    <row r="9" spans="1:18" s="14" customFormat="1">
      <c r="A9" s="18" t="s">
        <v>528</v>
      </c>
      <c r="B9" s="19">
        <v>586</v>
      </c>
      <c r="C9" s="19">
        <v>36</v>
      </c>
      <c r="D9" s="20">
        <v>6.1400000000000003E-2</v>
      </c>
      <c r="E9" s="19">
        <v>13</v>
      </c>
      <c r="F9" s="19">
        <v>22</v>
      </c>
    </row>
    <row r="10" spans="1:18" s="14" customFormat="1">
      <c r="A10" s="18" t="s">
        <v>421</v>
      </c>
      <c r="B10" s="19">
        <v>887</v>
      </c>
      <c r="C10" s="19">
        <v>62</v>
      </c>
      <c r="D10" s="20">
        <v>6.9900000000000004E-2</v>
      </c>
      <c r="E10" s="19">
        <v>25</v>
      </c>
      <c r="F10" s="19">
        <v>36</v>
      </c>
    </row>
    <row r="11" spans="1:18" s="14" customFormat="1">
      <c r="A11" s="18" t="s">
        <v>422</v>
      </c>
      <c r="B11" s="19">
        <v>737</v>
      </c>
      <c r="C11" s="19">
        <v>25</v>
      </c>
      <c r="D11" s="20">
        <v>3.39E-2</v>
      </c>
      <c r="E11" s="19">
        <v>14</v>
      </c>
      <c r="F11" s="19">
        <v>11</v>
      </c>
    </row>
    <row r="12" spans="1:18" s="14" customFormat="1">
      <c r="A12" s="18" t="s">
        <v>529</v>
      </c>
      <c r="B12" s="19">
        <v>743</v>
      </c>
      <c r="C12" s="19">
        <v>33</v>
      </c>
      <c r="D12" s="20">
        <v>4.4400000000000002E-2</v>
      </c>
      <c r="E12" s="19">
        <v>14</v>
      </c>
      <c r="F12" s="19">
        <v>15</v>
      </c>
    </row>
    <row r="13" spans="1:18" s="14" customFormat="1">
      <c r="A13" s="18" t="s">
        <v>530</v>
      </c>
      <c r="B13" s="19">
        <v>881</v>
      </c>
      <c r="C13" s="19">
        <v>87</v>
      </c>
      <c r="D13" s="20">
        <v>9.8799999999999999E-2</v>
      </c>
      <c r="E13" s="19">
        <v>39</v>
      </c>
      <c r="F13" s="19">
        <v>45</v>
      </c>
    </row>
    <row r="14" spans="1:18" s="14" customFormat="1">
      <c r="A14" s="18" t="s">
        <v>531</v>
      </c>
      <c r="B14" s="19">
        <v>417</v>
      </c>
      <c r="C14" s="19">
        <v>57</v>
      </c>
      <c r="D14" s="20">
        <v>0.13669999999999999</v>
      </c>
      <c r="E14" s="19">
        <v>20</v>
      </c>
      <c r="F14" s="19">
        <v>34</v>
      </c>
    </row>
    <row r="15" spans="1:18" s="14" customFormat="1">
      <c r="A15" s="18" t="s">
        <v>532</v>
      </c>
      <c r="B15" s="19">
        <v>717</v>
      </c>
      <c r="C15" s="19">
        <v>82</v>
      </c>
      <c r="D15" s="20">
        <v>0.1144</v>
      </c>
      <c r="E15" s="19">
        <v>26</v>
      </c>
      <c r="F15" s="19">
        <v>53</v>
      </c>
    </row>
    <row r="16" spans="1:18" s="14" customFormat="1">
      <c r="A16" s="18" t="s">
        <v>10</v>
      </c>
      <c r="B16" s="19">
        <v>573</v>
      </c>
      <c r="C16" s="19">
        <v>14</v>
      </c>
      <c r="D16" s="20">
        <v>2.4400000000000002E-2</v>
      </c>
      <c r="E16" s="19">
        <v>5</v>
      </c>
      <c r="F16" s="19">
        <v>8</v>
      </c>
    </row>
    <row r="17" spans="1:6" s="14" customFormat="1">
      <c r="A17" s="18" t="s">
        <v>423</v>
      </c>
      <c r="B17" s="19">
        <v>1208</v>
      </c>
      <c r="C17" s="19">
        <v>124</v>
      </c>
      <c r="D17" s="20">
        <v>0.1026</v>
      </c>
      <c r="E17" s="19">
        <v>54</v>
      </c>
      <c r="F17" s="19">
        <v>65</v>
      </c>
    </row>
    <row r="18" spans="1:6" s="14" customFormat="1">
      <c r="A18" s="18" t="s">
        <v>424</v>
      </c>
      <c r="B18" s="19">
        <v>448</v>
      </c>
      <c r="C18" s="19">
        <v>24</v>
      </c>
      <c r="D18" s="20">
        <v>5.3600000000000002E-2</v>
      </c>
      <c r="E18" s="19">
        <v>11</v>
      </c>
      <c r="F18" s="19">
        <v>13</v>
      </c>
    </row>
    <row r="19" spans="1:6" s="14" customFormat="1">
      <c r="A19" s="18" t="s">
        <v>437</v>
      </c>
      <c r="B19" s="19">
        <v>1715</v>
      </c>
      <c r="C19" s="19">
        <v>88</v>
      </c>
      <c r="D19" s="20">
        <v>5.1299999999999998E-2</v>
      </c>
      <c r="E19" s="19">
        <v>36</v>
      </c>
      <c r="F19" s="19">
        <v>52</v>
      </c>
    </row>
    <row r="20" spans="1:6" s="14" customFormat="1">
      <c r="A20" s="18" t="s">
        <v>438</v>
      </c>
      <c r="B20" s="19">
        <v>1005</v>
      </c>
      <c r="C20" s="19">
        <v>94</v>
      </c>
      <c r="D20" s="20">
        <v>9.35E-2</v>
      </c>
      <c r="E20" s="19">
        <v>43</v>
      </c>
      <c r="F20" s="19">
        <v>51</v>
      </c>
    </row>
    <row r="21" spans="1:6" s="14" customFormat="1">
      <c r="A21" s="18" t="s">
        <v>439</v>
      </c>
      <c r="B21" s="19">
        <v>1078</v>
      </c>
      <c r="C21" s="19">
        <v>77</v>
      </c>
      <c r="D21" s="20">
        <v>7.1400000000000005E-2</v>
      </c>
      <c r="E21" s="19">
        <v>48</v>
      </c>
      <c r="F21" s="19">
        <v>29</v>
      </c>
    </row>
    <row r="22" spans="1:6" s="22" customFormat="1" ht="34.5" customHeight="1">
      <c r="A22" s="25" t="s">
        <v>14</v>
      </c>
      <c r="B22" s="23">
        <f>SUM(B7:B21)</f>
        <v>12350</v>
      </c>
      <c r="C22" s="23">
        <f>SUM(C7:C21)</f>
        <v>956</v>
      </c>
      <c r="D22" s="24">
        <f>C22/B22</f>
        <v>7.7408906882591097E-2</v>
      </c>
      <c r="E22" s="23">
        <f>SUM(E7:E21)</f>
        <v>429</v>
      </c>
      <c r="F22" s="23">
        <f>SUM(F7:F21)</f>
        <v>503</v>
      </c>
    </row>
    <row r="23" spans="1:6" s="14" customFormat="1">
      <c r="A23" s="18" t="s">
        <v>24</v>
      </c>
      <c r="B23" s="19">
        <v>779</v>
      </c>
      <c r="C23" s="19">
        <v>182</v>
      </c>
      <c r="D23" s="20">
        <v>0.2336</v>
      </c>
      <c r="E23" s="19">
        <v>108</v>
      </c>
      <c r="F23" s="19">
        <v>72</v>
      </c>
    </row>
    <row r="24" spans="1:6" s="14" customFormat="1">
      <c r="A24" s="18" t="s">
        <v>25</v>
      </c>
      <c r="B24" s="19">
        <v>825</v>
      </c>
      <c r="C24" s="19">
        <v>184</v>
      </c>
      <c r="D24" s="20">
        <v>0.223</v>
      </c>
      <c r="E24" s="19">
        <v>120</v>
      </c>
      <c r="F24" s="19">
        <v>59</v>
      </c>
    </row>
    <row r="25" spans="1:6" s="14" customFormat="1">
      <c r="A25" s="18" t="s">
        <v>26</v>
      </c>
      <c r="B25" s="19">
        <v>1178</v>
      </c>
      <c r="C25" s="19">
        <v>141</v>
      </c>
      <c r="D25" s="20">
        <v>0.1197</v>
      </c>
      <c r="E25" s="19">
        <v>91</v>
      </c>
      <c r="F25" s="19">
        <v>49</v>
      </c>
    </row>
    <row r="26" spans="1:6" s="14" customFormat="1">
      <c r="A26" s="18" t="s">
        <v>27</v>
      </c>
      <c r="B26" s="19">
        <v>851</v>
      </c>
      <c r="C26" s="19">
        <v>140</v>
      </c>
      <c r="D26" s="20">
        <v>0.16450000000000001</v>
      </c>
      <c r="E26" s="19">
        <v>90</v>
      </c>
      <c r="F26" s="19">
        <v>47</v>
      </c>
    </row>
    <row r="27" spans="1:6" s="14" customFormat="1">
      <c r="A27" s="18" t="s">
        <v>28</v>
      </c>
      <c r="B27" s="19">
        <v>974</v>
      </c>
      <c r="C27" s="19">
        <v>167</v>
      </c>
      <c r="D27" s="20">
        <v>0.17150000000000001</v>
      </c>
      <c r="E27" s="19">
        <v>108</v>
      </c>
      <c r="F27" s="19">
        <v>57</v>
      </c>
    </row>
    <row r="28" spans="1:6" s="14" customFormat="1">
      <c r="A28" s="18" t="s">
        <v>29</v>
      </c>
      <c r="B28" s="19">
        <v>1364</v>
      </c>
      <c r="C28" s="19">
        <v>274</v>
      </c>
      <c r="D28" s="20">
        <v>0.2009</v>
      </c>
      <c r="E28" s="19">
        <v>161</v>
      </c>
      <c r="F28" s="19">
        <v>109</v>
      </c>
    </row>
    <row r="29" spans="1:6" s="14" customFormat="1">
      <c r="A29" s="18" t="s">
        <v>30</v>
      </c>
      <c r="B29" s="19">
        <v>1115</v>
      </c>
      <c r="C29" s="19">
        <v>228</v>
      </c>
      <c r="D29" s="20">
        <v>0.20449999999999999</v>
      </c>
      <c r="E29" s="19">
        <v>153</v>
      </c>
      <c r="F29" s="19">
        <v>69</v>
      </c>
    </row>
    <row r="30" spans="1:6" s="14" customFormat="1">
      <c r="A30" s="18" t="s">
        <v>31</v>
      </c>
      <c r="B30" s="19">
        <v>1055</v>
      </c>
      <c r="C30" s="19">
        <v>251</v>
      </c>
      <c r="D30" s="20">
        <v>0.2379</v>
      </c>
      <c r="E30" s="19">
        <v>166</v>
      </c>
      <c r="F30" s="19">
        <v>84</v>
      </c>
    </row>
    <row r="31" spans="1:6" s="14" customFormat="1">
      <c r="A31" s="18" t="s">
        <v>32</v>
      </c>
      <c r="B31" s="19">
        <v>875</v>
      </c>
      <c r="C31" s="19">
        <v>171</v>
      </c>
      <c r="D31" s="20">
        <v>0.19539999999999999</v>
      </c>
      <c r="E31" s="19">
        <v>113</v>
      </c>
      <c r="F31" s="19">
        <v>54</v>
      </c>
    </row>
    <row r="32" spans="1:6" s="14" customFormat="1">
      <c r="A32" s="18" t="s">
        <v>33</v>
      </c>
      <c r="B32" s="19">
        <v>1305</v>
      </c>
      <c r="C32" s="19">
        <v>168</v>
      </c>
      <c r="D32" s="20">
        <v>0.12870000000000001</v>
      </c>
      <c r="E32" s="19">
        <v>102</v>
      </c>
      <c r="F32" s="19">
        <v>64</v>
      </c>
    </row>
    <row r="33" spans="1:6" s="14" customFormat="1">
      <c r="A33" s="18" t="s">
        <v>440</v>
      </c>
      <c r="B33" s="19">
        <v>1133</v>
      </c>
      <c r="C33" s="19">
        <v>71</v>
      </c>
      <c r="D33" s="20">
        <v>6.2700000000000006E-2</v>
      </c>
      <c r="E33" s="19">
        <v>41</v>
      </c>
      <c r="F33" s="19">
        <v>29</v>
      </c>
    </row>
    <row r="34" spans="1:6" s="14" customFormat="1">
      <c r="A34" s="18" t="s">
        <v>441</v>
      </c>
      <c r="B34" s="19">
        <v>1166</v>
      </c>
      <c r="C34" s="19">
        <v>125</v>
      </c>
      <c r="D34" s="20">
        <v>0.1072</v>
      </c>
      <c r="E34" s="19">
        <v>68</v>
      </c>
      <c r="F34" s="19">
        <v>52</v>
      </c>
    </row>
    <row r="35" spans="1:6" s="14" customFormat="1">
      <c r="A35" s="18" t="s">
        <v>34</v>
      </c>
      <c r="B35" s="19">
        <v>789</v>
      </c>
      <c r="C35" s="19">
        <v>216</v>
      </c>
      <c r="D35" s="20">
        <v>0.27379999999999999</v>
      </c>
      <c r="E35" s="19">
        <v>139</v>
      </c>
      <c r="F35" s="19">
        <v>76</v>
      </c>
    </row>
    <row r="36" spans="1:6" s="14" customFormat="1">
      <c r="A36" s="18" t="s">
        <v>35</v>
      </c>
      <c r="B36" s="19">
        <v>1168</v>
      </c>
      <c r="C36" s="19">
        <v>229</v>
      </c>
      <c r="D36" s="20">
        <v>0.1961</v>
      </c>
      <c r="E36" s="19">
        <v>117</v>
      </c>
      <c r="F36" s="19">
        <v>105</v>
      </c>
    </row>
    <row r="37" spans="1:6" s="14" customFormat="1">
      <c r="A37" s="18" t="s">
        <v>36</v>
      </c>
      <c r="B37" s="19">
        <v>1041</v>
      </c>
      <c r="C37" s="19">
        <v>155</v>
      </c>
      <c r="D37" s="20">
        <v>0.1489</v>
      </c>
      <c r="E37" s="19">
        <v>95</v>
      </c>
      <c r="F37" s="19">
        <v>57</v>
      </c>
    </row>
    <row r="38" spans="1:6" s="14" customFormat="1">
      <c r="A38" s="18" t="s">
        <v>37</v>
      </c>
      <c r="B38" s="19">
        <v>1266</v>
      </c>
      <c r="C38" s="19">
        <v>267</v>
      </c>
      <c r="D38" s="20">
        <v>0.2109</v>
      </c>
      <c r="E38" s="19">
        <v>155</v>
      </c>
      <c r="F38" s="19">
        <v>108</v>
      </c>
    </row>
    <row r="39" spans="1:6" s="14" customFormat="1">
      <c r="A39" s="18" t="s">
        <v>38</v>
      </c>
      <c r="B39" s="19">
        <v>954</v>
      </c>
      <c r="C39" s="19">
        <v>270</v>
      </c>
      <c r="D39" s="20">
        <v>0.28299999999999997</v>
      </c>
      <c r="E39" s="19">
        <v>159</v>
      </c>
      <c r="F39" s="19">
        <v>102</v>
      </c>
    </row>
    <row r="40" spans="1:6" s="14" customFormat="1">
      <c r="A40" s="18" t="s">
        <v>39</v>
      </c>
      <c r="B40" s="19">
        <v>865</v>
      </c>
      <c r="C40" s="19">
        <v>143</v>
      </c>
      <c r="D40" s="20">
        <v>0.1653</v>
      </c>
      <c r="E40" s="19">
        <v>84</v>
      </c>
      <c r="F40" s="19">
        <v>58</v>
      </c>
    </row>
    <row r="41" spans="1:6" s="14" customFormat="1">
      <c r="A41" s="18" t="s">
        <v>442</v>
      </c>
      <c r="B41" s="19">
        <v>1718</v>
      </c>
      <c r="C41" s="19">
        <v>159</v>
      </c>
      <c r="D41" s="20">
        <v>9.2499999999999999E-2</v>
      </c>
      <c r="E41" s="19">
        <v>79</v>
      </c>
      <c r="F41" s="19">
        <v>80</v>
      </c>
    </row>
    <row r="42" spans="1:6" s="14" customFormat="1">
      <c r="A42" s="18" t="s">
        <v>40</v>
      </c>
      <c r="B42" s="19">
        <v>1043</v>
      </c>
      <c r="C42" s="19">
        <v>201</v>
      </c>
      <c r="D42" s="20">
        <v>0.19270000000000001</v>
      </c>
      <c r="E42" s="19">
        <v>112</v>
      </c>
      <c r="F42" s="19">
        <v>82</v>
      </c>
    </row>
    <row r="43" spans="1:6" s="14" customFormat="1">
      <c r="A43" s="18" t="s">
        <v>41</v>
      </c>
      <c r="B43" s="19">
        <v>2287</v>
      </c>
      <c r="C43" s="19">
        <v>156</v>
      </c>
      <c r="D43" s="20">
        <v>6.8199999999999997E-2</v>
      </c>
      <c r="E43" s="19">
        <v>79</v>
      </c>
      <c r="F43" s="19">
        <v>76</v>
      </c>
    </row>
    <row r="44" spans="1:6" s="22" customFormat="1" ht="34.5" customHeight="1">
      <c r="A44" s="25" t="s">
        <v>49</v>
      </c>
      <c r="B44" s="23">
        <f>SUM(B23:B43)</f>
        <v>23751</v>
      </c>
      <c r="C44" s="23">
        <f>SUM(C23:C43)</f>
        <v>3898</v>
      </c>
      <c r="D44" s="24">
        <f>C44/B44</f>
        <v>0.16411940549871584</v>
      </c>
      <c r="E44" s="23">
        <f>SUM(E23:E43)</f>
        <v>2340</v>
      </c>
      <c r="F44" s="23">
        <f>SUM(F23:F43)</f>
        <v>1489</v>
      </c>
    </row>
    <row r="45" spans="1:6" s="14" customFormat="1">
      <c r="A45" s="18" t="s">
        <v>334</v>
      </c>
      <c r="B45" s="19">
        <v>1145</v>
      </c>
      <c r="C45" s="19">
        <v>257</v>
      </c>
      <c r="D45" s="20">
        <v>0.22450000000000001</v>
      </c>
      <c r="E45" s="19">
        <v>123</v>
      </c>
      <c r="F45" s="19">
        <v>131</v>
      </c>
    </row>
    <row r="46" spans="1:6" s="14" customFormat="1">
      <c r="A46" s="18" t="s">
        <v>443</v>
      </c>
      <c r="B46" s="19">
        <v>2337</v>
      </c>
      <c r="C46" s="19">
        <v>195</v>
      </c>
      <c r="D46" s="20">
        <v>8.3400000000000002E-2</v>
      </c>
      <c r="E46" s="19">
        <v>81</v>
      </c>
      <c r="F46" s="19">
        <v>112</v>
      </c>
    </row>
    <row r="47" spans="1:6" s="14" customFormat="1">
      <c r="A47" s="18" t="s">
        <v>335</v>
      </c>
      <c r="B47" s="19">
        <v>2526</v>
      </c>
      <c r="C47" s="19">
        <v>367</v>
      </c>
      <c r="D47" s="20">
        <v>0.14530000000000001</v>
      </c>
      <c r="E47" s="19">
        <v>152</v>
      </c>
      <c r="F47" s="19">
        <v>206</v>
      </c>
    </row>
    <row r="48" spans="1:6" s="14" customFormat="1">
      <c r="A48" s="18" t="s">
        <v>572</v>
      </c>
      <c r="B48" s="19">
        <v>2044</v>
      </c>
      <c r="C48" s="19">
        <v>442</v>
      </c>
      <c r="D48" s="20">
        <v>0.2162</v>
      </c>
      <c r="E48" s="19">
        <v>244</v>
      </c>
      <c r="F48" s="19">
        <v>180</v>
      </c>
    </row>
    <row r="49" spans="1:6" s="14" customFormat="1">
      <c r="A49" s="18" t="s">
        <v>573</v>
      </c>
      <c r="B49" s="19">
        <v>1575</v>
      </c>
      <c r="C49" s="19">
        <v>241</v>
      </c>
      <c r="D49" s="20">
        <v>0.153</v>
      </c>
      <c r="E49" s="19">
        <v>125</v>
      </c>
      <c r="F49" s="19">
        <v>107</v>
      </c>
    </row>
    <row r="50" spans="1:6" s="14" customFormat="1">
      <c r="A50" s="18" t="s">
        <v>574</v>
      </c>
      <c r="B50" s="19">
        <v>1150</v>
      </c>
      <c r="C50" s="19">
        <v>209</v>
      </c>
      <c r="D50" s="20">
        <v>0.1817</v>
      </c>
      <c r="E50" s="19">
        <v>97</v>
      </c>
      <c r="F50" s="19">
        <v>104</v>
      </c>
    </row>
    <row r="51" spans="1:6" s="22" customFormat="1" ht="34.5" customHeight="1">
      <c r="A51" s="25" t="s">
        <v>340</v>
      </c>
      <c r="B51" s="23">
        <f>SUM(B45:B50)</f>
        <v>10777</v>
      </c>
      <c r="C51" s="23">
        <f>SUM(C45:C50)</f>
        <v>1711</v>
      </c>
      <c r="D51" s="24">
        <f>C51/B51</f>
        <v>0.1587640345179549</v>
      </c>
      <c r="E51" s="23">
        <f>SUM(E45:E50)</f>
        <v>822</v>
      </c>
      <c r="F51" s="23">
        <f>SUM(F45:F50)</f>
        <v>840</v>
      </c>
    </row>
    <row r="52" spans="1:6" s="14" customFormat="1">
      <c r="A52" s="18" t="s">
        <v>269</v>
      </c>
      <c r="B52" s="19">
        <v>652</v>
      </c>
      <c r="C52" s="19">
        <v>145</v>
      </c>
      <c r="D52" s="20">
        <v>0.22239999999999999</v>
      </c>
      <c r="E52" s="19">
        <v>52</v>
      </c>
      <c r="F52" s="19">
        <v>90</v>
      </c>
    </row>
    <row r="53" spans="1:6" s="14" customFormat="1">
      <c r="A53" s="18" t="s">
        <v>270</v>
      </c>
      <c r="B53" s="19">
        <v>751</v>
      </c>
      <c r="C53" s="19">
        <v>222</v>
      </c>
      <c r="D53" s="20">
        <v>0.29559999999999997</v>
      </c>
      <c r="E53" s="19">
        <v>75</v>
      </c>
      <c r="F53" s="19">
        <v>136</v>
      </c>
    </row>
    <row r="54" spans="1:6" s="22" customFormat="1" ht="34.5" customHeight="1">
      <c r="A54" s="25" t="s">
        <v>274</v>
      </c>
      <c r="B54" s="23">
        <f>SUM(B52:B53)</f>
        <v>1403</v>
      </c>
      <c r="C54" s="23">
        <f>SUM(C52:C53)</f>
        <v>367</v>
      </c>
      <c r="D54" s="24">
        <f>C54/B54</f>
        <v>0.26158232359230221</v>
      </c>
      <c r="E54" s="23">
        <f>SUM(E52:E53)</f>
        <v>127</v>
      </c>
      <c r="F54" s="23">
        <f>SUM(F52:F53)</f>
        <v>226</v>
      </c>
    </row>
    <row r="55" spans="1:6" s="14" customFormat="1">
      <c r="A55" s="18" t="s">
        <v>275</v>
      </c>
      <c r="B55" s="19">
        <v>1399</v>
      </c>
      <c r="C55" s="19">
        <v>354</v>
      </c>
      <c r="D55" s="20">
        <v>0.253</v>
      </c>
      <c r="E55" s="19">
        <v>108</v>
      </c>
      <c r="F55" s="19">
        <v>242</v>
      </c>
    </row>
    <row r="56" spans="1:6" s="22" customFormat="1" ht="34.5" customHeight="1">
      <c r="A56" s="25" t="s">
        <v>278</v>
      </c>
      <c r="B56" s="23">
        <f>SUM(B55:B55)</f>
        <v>1399</v>
      </c>
      <c r="C56" s="23">
        <f>SUM(C55:C55)</f>
        <v>354</v>
      </c>
      <c r="D56" s="24">
        <f>C56/B56</f>
        <v>0.25303788420300216</v>
      </c>
      <c r="E56" s="23">
        <f>SUM(E55:E55)</f>
        <v>108</v>
      </c>
      <c r="F56" s="23">
        <f>SUM(F55:F55)</f>
        <v>242</v>
      </c>
    </row>
    <row r="57" spans="1:6" s="14" customFormat="1">
      <c r="A57" s="18" t="s">
        <v>283</v>
      </c>
      <c r="B57" s="19">
        <v>1600</v>
      </c>
      <c r="C57" s="19">
        <v>256</v>
      </c>
      <c r="D57" s="20">
        <v>0.16</v>
      </c>
      <c r="E57" s="19">
        <v>125</v>
      </c>
      <c r="F57" s="19">
        <v>124</v>
      </c>
    </row>
    <row r="58" spans="1:6" s="14" customFormat="1">
      <c r="A58" s="18" t="s">
        <v>73</v>
      </c>
      <c r="B58" s="19">
        <v>1256</v>
      </c>
      <c r="C58" s="19">
        <v>245</v>
      </c>
      <c r="D58" s="20">
        <v>0.1951</v>
      </c>
      <c r="E58" s="19">
        <v>121</v>
      </c>
      <c r="F58" s="19">
        <v>123</v>
      </c>
    </row>
    <row r="59" spans="1:6" s="14" customFormat="1">
      <c r="A59" s="18" t="s">
        <v>284</v>
      </c>
      <c r="B59" s="19">
        <v>1097</v>
      </c>
      <c r="C59" s="19">
        <v>148</v>
      </c>
      <c r="D59" s="20">
        <v>0.13489999999999999</v>
      </c>
      <c r="E59" s="19">
        <v>74</v>
      </c>
      <c r="F59" s="19">
        <v>71</v>
      </c>
    </row>
    <row r="60" spans="1:6" s="14" customFormat="1">
      <c r="A60" s="18" t="s">
        <v>285</v>
      </c>
      <c r="B60" s="19">
        <v>955</v>
      </c>
      <c r="C60" s="19">
        <v>268</v>
      </c>
      <c r="D60" s="20">
        <v>0.28060000000000002</v>
      </c>
      <c r="E60" s="19">
        <v>99</v>
      </c>
      <c r="F60" s="19">
        <v>159</v>
      </c>
    </row>
    <row r="61" spans="1:6" s="14" customFormat="1">
      <c r="A61" s="18" t="s">
        <v>286</v>
      </c>
      <c r="B61" s="19">
        <v>1123</v>
      </c>
      <c r="C61" s="19">
        <v>167</v>
      </c>
      <c r="D61" s="20">
        <v>0.1487</v>
      </c>
      <c r="E61" s="19">
        <v>97</v>
      </c>
      <c r="F61" s="19">
        <v>66</v>
      </c>
    </row>
    <row r="62" spans="1:6" s="14" customFormat="1">
      <c r="A62" s="18" t="s">
        <v>287</v>
      </c>
      <c r="B62" s="19">
        <v>914</v>
      </c>
      <c r="C62" s="19">
        <v>113</v>
      </c>
      <c r="D62" s="20">
        <v>0.1236</v>
      </c>
      <c r="E62" s="19">
        <v>70</v>
      </c>
      <c r="F62" s="19">
        <v>41</v>
      </c>
    </row>
    <row r="63" spans="1:6" s="14" customFormat="1">
      <c r="A63" s="18" t="s">
        <v>288</v>
      </c>
      <c r="B63" s="19">
        <v>2570</v>
      </c>
      <c r="C63" s="19">
        <v>377</v>
      </c>
      <c r="D63" s="20">
        <v>0.1467</v>
      </c>
      <c r="E63" s="19">
        <v>154</v>
      </c>
      <c r="F63" s="19">
        <v>213</v>
      </c>
    </row>
    <row r="64" spans="1:6" s="14" customFormat="1">
      <c r="A64" s="18" t="s">
        <v>289</v>
      </c>
      <c r="B64" s="19">
        <v>1014</v>
      </c>
      <c r="C64" s="19">
        <v>129</v>
      </c>
      <c r="D64" s="20">
        <v>0.12720000000000001</v>
      </c>
      <c r="E64" s="19">
        <v>66</v>
      </c>
      <c r="F64" s="19">
        <v>61</v>
      </c>
    </row>
    <row r="65" spans="1:6" s="14" customFormat="1">
      <c r="A65" s="18" t="s">
        <v>290</v>
      </c>
      <c r="B65" s="19">
        <v>995</v>
      </c>
      <c r="C65" s="19">
        <v>133</v>
      </c>
      <c r="D65" s="20">
        <v>0.13370000000000001</v>
      </c>
      <c r="E65" s="19">
        <v>76</v>
      </c>
      <c r="F65" s="19">
        <v>54</v>
      </c>
    </row>
    <row r="66" spans="1:6" s="14" customFormat="1">
      <c r="A66" s="18" t="s">
        <v>291</v>
      </c>
      <c r="B66" s="19">
        <v>1269</v>
      </c>
      <c r="C66" s="19">
        <v>203</v>
      </c>
      <c r="D66" s="20">
        <v>0.16</v>
      </c>
      <c r="E66" s="19">
        <v>108</v>
      </c>
      <c r="F66" s="19">
        <v>95</v>
      </c>
    </row>
    <row r="67" spans="1:6" s="22" customFormat="1" ht="34.5" customHeight="1">
      <c r="A67" s="25" t="s">
        <v>143</v>
      </c>
      <c r="B67" s="23">
        <f>SUM(B57:B66)</f>
        <v>12793</v>
      </c>
      <c r="C67" s="23">
        <f>SUM(C57:C66)</f>
        <v>2039</v>
      </c>
      <c r="D67" s="24">
        <f>C67/B67</f>
        <v>0.15938403814586102</v>
      </c>
      <c r="E67" s="23">
        <f>SUM(E57:E66)</f>
        <v>990</v>
      </c>
      <c r="F67" s="23">
        <f>SUM(F57:F66)</f>
        <v>1007</v>
      </c>
    </row>
    <row r="68" spans="1:6" s="14" customFormat="1">
      <c r="A68" s="18" t="s">
        <v>519</v>
      </c>
      <c r="B68" s="19">
        <v>1045</v>
      </c>
      <c r="C68" s="19">
        <v>185</v>
      </c>
      <c r="D68" s="20">
        <v>0.17699999999999999</v>
      </c>
      <c r="E68" s="19">
        <v>106</v>
      </c>
      <c r="F68" s="19">
        <v>78</v>
      </c>
    </row>
    <row r="69" spans="1:6" s="14" customFormat="1">
      <c r="A69" s="18" t="s">
        <v>325</v>
      </c>
      <c r="B69" s="19">
        <v>669</v>
      </c>
      <c r="C69" s="19">
        <v>142</v>
      </c>
      <c r="D69" s="20">
        <v>0.21229999999999999</v>
      </c>
      <c r="E69" s="19">
        <v>60</v>
      </c>
      <c r="F69" s="19">
        <v>76</v>
      </c>
    </row>
    <row r="70" spans="1:6" s="14" customFormat="1">
      <c r="A70" s="18" t="s">
        <v>299</v>
      </c>
      <c r="B70" s="19">
        <v>856</v>
      </c>
      <c r="C70" s="19">
        <v>175</v>
      </c>
      <c r="D70" s="20">
        <v>0.2044</v>
      </c>
      <c r="E70" s="19">
        <v>85</v>
      </c>
      <c r="F70" s="19">
        <v>84</v>
      </c>
    </row>
    <row r="71" spans="1:6" s="14" customFormat="1">
      <c r="A71" s="18" t="s">
        <v>520</v>
      </c>
      <c r="B71" s="19">
        <v>932</v>
      </c>
      <c r="C71" s="19">
        <v>104</v>
      </c>
      <c r="D71" s="20">
        <v>0.1116</v>
      </c>
      <c r="E71" s="19">
        <v>46</v>
      </c>
      <c r="F71" s="19">
        <v>58</v>
      </c>
    </row>
    <row r="72" spans="1:6" s="14" customFormat="1">
      <c r="A72" s="18" t="s">
        <v>300</v>
      </c>
      <c r="B72" s="19">
        <v>427</v>
      </c>
      <c r="C72" s="19">
        <v>30</v>
      </c>
      <c r="D72" s="20">
        <v>7.0300000000000001E-2</v>
      </c>
      <c r="E72" s="19">
        <v>14</v>
      </c>
      <c r="F72" s="19">
        <v>16</v>
      </c>
    </row>
    <row r="73" spans="1:6" s="14" customFormat="1">
      <c r="A73" s="18" t="s">
        <v>301</v>
      </c>
      <c r="B73" s="19">
        <v>609</v>
      </c>
      <c r="C73" s="19">
        <v>46</v>
      </c>
      <c r="D73" s="20">
        <v>7.5499999999999998E-2</v>
      </c>
      <c r="E73" s="19">
        <v>23</v>
      </c>
      <c r="F73" s="19">
        <v>21</v>
      </c>
    </row>
    <row r="74" spans="1:6" s="14" customFormat="1">
      <c r="A74" s="18" t="s">
        <v>302</v>
      </c>
      <c r="B74" s="19">
        <v>1374</v>
      </c>
      <c r="C74" s="19">
        <v>153</v>
      </c>
      <c r="D74" s="20">
        <v>0.1114</v>
      </c>
      <c r="E74" s="19">
        <v>76</v>
      </c>
      <c r="F74" s="19">
        <v>71</v>
      </c>
    </row>
    <row r="75" spans="1:6" s="14" customFormat="1">
      <c r="A75" s="18" t="s">
        <v>303</v>
      </c>
      <c r="B75" s="19">
        <v>869</v>
      </c>
      <c r="C75" s="19">
        <v>83</v>
      </c>
      <c r="D75" s="20">
        <v>9.5500000000000002E-2</v>
      </c>
      <c r="E75" s="19">
        <v>39</v>
      </c>
      <c r="F75" s="19">
        <v>43</v>
      </c>
    </row>
    <row r="76" spans="1:6" s="14" customFormat="1">
      <c r="A76" s="18" t="s">
        <v>304</v>
      </c>
      <c r="B76" s="19">
        <v>788</v>
      </c>
      <c r="C76" s="19">
        <v>69</v>
      </c>
      <c r="D76" s="20">
        <v>8.7599999999999997E-2</v>
      </c>
      <c r="E76" s="19">
        <v>38</v>
      </c>
      <c r="F76" s="19">
        <v>30</v>
      </c>
    </row>
    <row r="77" spans="1:6" s="14" customFormat="1">
      <c r="A77" s="18" t="s">
        <v>248</v>
      </c>
      <c r="B77" s="19">
        <v>1161</v>
      </c>
      <c r="C77" s="19">
        <v>90</v>
      </c>
      <c r="D77" s="20">
        <v>7.7499999999999999E-2</v>
      </c>
      <c r="E77" s="19">
        <v>33</v>
      </c>
      <c r="F77" s="19">
        <v>55</v>
      </c>
    </row>
    <row r="78" spans="1:6" s="14" customFormat="1">
      <c r="A78" s="18" t="s">
        <v>305</v>
      </c>
      <c r="B78" s="19">
        <v>939</v>
      </c>
      <c r="C78" s="19">
        <v>196</v>
      </c>
      <c r="D78" s="20">
        <v>0.2087</v>
      </c>
      <c r="E78" s="19">
        <v>93</v>
      </c>
      <c r="F78" s="19">
        <v>92</v>
      </c>
    </row>
    <row r="79" spans="1:6" s="14" customFormat="1">
      <c r="A79" s="18" t="s">
        <v>306</v>
      </c>
      <c r="B79" s="19">
        <v>459</v>
      </c>
      <c r="C79" s="19">
        <v>56</v>
      </c>
      <c r="D79" s="20">
        <v>0.122</v>
      </c>
      <c r="E79" s="19">
        <v>28</v>
      </c>
      <c r="F79" s="19">
        <v>23</v>
      </c>
    </row>
    <row r="80" spans="1:6" s="14" customFormat="1">
      <c r="A80" s="18" t="s">
        <v>307</v>
      </c>
      <c r="B80" s="19">
        <v>534</v>
      </c>
      <c r="C80" s="19">
        <v>44</v>
      </c>
      <c r="D80" s="20">
        <v>8.2400000000000001E-2</v>
      </c>
      <c r="E80" s="19">
        <v>26</v>
      </c>
      <c r="F80" s="19">
        <v>18</v>
      </c>
    </row>
    <row r="81" spans="1:6" s="14" customFormat="1">
      <c r="A81" s="18" t="s">
        <v>308</v>
      </c>
      <c r="B81" s="19">
        <v>932</v>
      </c>
      <c r="C81" s="19">
        <v>62</v>
      </c>
      <c r="D81" s="20">
        <v>6.6500000000000004E-2</v>
      </c>
      <c r="E81" s="19">
        <v>30</v>
      </c>
      <c r="F81" s="19">
        <v>31</v>
      </c>
    </row>
    <row r="82" spans="1:6" s="14" customFormat="1">
      <c r="A82" s="18" t="s">
        <v>74</v>
      </c>
      <c r="B82" s="19">
        <v>983</v>
      </c>
      <c r="C82" s="19">
        <v>119</v>
      </c>
      <c r="D82" s="20">
        <v>0.1211</v>
      </c>
      <c r="E82" s="19">
        <v>54</v>
      </c>
      <c r="F82" s="19">
        <v>61</v>
      </c>
    </row>
    <row r="83" spans="1:6" s="14" customFormat="1">
      <c r="A83" s="18" t="s">
        <v>75</v>
      </c>
      <c r="B83" s="19">
        <v>1232</v>
      </c>
      <c r="C83" s="19">
        <v>101</v>
      </c>
      <c r="D83" s="20">
        <v>8.2000000000000003E-2</v>
      </c>
      <c r="E83" s="19">
        <v>55</v>
      </c>
      <c r="F83" s="19">
        <v>43</v>
      </c>
    </row>
    <row r="84" spans="1:6" s="14" customFormat="1">
      <c r="A84" s="18" t="s">
        <v>309</v>
      </c>
      <c r="B84" s="19">
        <v>745</v>
      </c>
      <c r="C84" s="19">
        <v>75</v>
      </c>
      <c r="D84" s="20">
        <v>0.1007</v>
      </c>
      <c r="E84" s="19">
        <v>33</v>
      </c>
      <c r="F84" s="19">
        <v>38</v>
      </c>
    </row>
    <row r="85" spans="1:6" s="14" customFormat="1">
      <c r="A85" s="18" t="s">
        <v>310</v>
      </c>
      <c r="B85" s="19">
        <v>1596</v>
      </c>
      <c r="C85" s="19">
        <v>236</v>
      </c>
      <c r="D85" s="20">
        <v>0.1479</v>
      </c>
      <c r="E85" s="19">
        <v>94</v>
      </c>
      <c r="F85" s="19">
        <v>136</v>
      </c>
    </row>
    <row r="86" spans="1:6" s="14" customFormat="1">
      <c r="A86" s="18" t="s">
        <v>311</v>
      </c>
      <c r="B86" s="19">
        <v>543</v>
      </c>
      <c r="C86" s="19">
        <v>25</v>
      </c>
      <c r="D86" s="20">
        <v>4.5999999999999999E-2</v>
      </c>
      <c r="E86" s="19">
        <v>11</v>
      </c>
      <c r="F86" s="19">
        <v>13</v>
      </c>
    </row>
    <row r="87" spans="1:6" s="14" customFormat="1">
      <c r="A87" s="18" t="s">
        <v>465</v>
      </c>
      <c r="B87" s="19">
        <v>1101</v>
      </c>
      <c r="C87" s="19">
        <v>145</v>
      </c>
      <c r="D87" s="20">
        <v>0.13170000000000001</v>
      </c>
      <c r="E87" s="19">
        <v>74</v>
      </c>
      <c r="F87" s="19">
        <v>68</v>
      </c>
    </row>
    <row r="88" spans="1:6" s="14" customFormat="1">
      <c r="A88" s="18" t="s">
        <v>312</v>
      </c>
      <c r="B88" s="19">
        <v>748</v>
      </c>
      <c r="C88" s="19">
        <v>39</v>
      </c>
      <c r="D88" s="20">
        <v>5.21E-2</v>
      </c>
      <c r="E88" s="19">
        <v>14</v>
      </c>
      <c r="F88" s="19">
        <v>18</v>
      </c>
    </row>
    <row r="89" spans="1:6" s="14" customFormat="1">
      <c r="A89" s="18" t="s">
        <v>466</v>
      </c>
      <c r="B89" s="19">
        <v>786</v>
      </c>
      <c r="C89" s="19">
        <v>79</v>
      </c>
      <c r="D89" s="20">
        <v>0.10050000000000001</v>
      </c>
      <c r="E89" s="19">
        <v>40</v>
      </c>
      <c r="F89" s="19">
        <v>39</v>
      </c>
    </row>
    <row r="90" spans="1:6" s="14" customFormat="1">
      <c r="A90" s="18" t="s">
        <v>76</v>
      </c>
      <c r="B90" s="19">
        <v>666</v>
      </c>
      <c r="C90" s="19">
        <v>81</v>
      </c>
      <c r="D90" s="20">
        <v>0.1216</v>
      </c>
      <c r="E90" s="19">
        <v>46</v>
      </c>
      <c r="F90" s="19">
        <v>32</v>
      </c>
    </row>
    <row r="91" spans="1:6" s="14" customFormat="1">
      <c r="A91" s="18" t="s">
        <v>231</v>
      </c>
      <c r="B91" s="19">
        <v>914</v>
      </c>
      <c r="C91" s="19">
        <v>98</v>
      </c>
      <c r="D91" s="20">
        <v>0.1072</v>
      </c>
      <c r="E91" s="19">
        <v>37</v>
      </c>
      <c r="F91" s="19">
        <v>61</v>
      </c>
    </row>
    <row r="92" spans="1:6" s="14" customFormat="1">
      <c r="A92" s="18" t="s">
        <v>232</v>
      </c>
      <c r="B92" s="19">
        <v>692</v>
      </c>
      <c r="C92" s="19">
        <v>101</v>
      </c>
      <c r="D92" s="20">
        <v>0.14599999999999999</v>
      </c>
      <c r="E92" s="19">
        <v>38</v>
      </c>
      <c r="F92" s="19">
        <v>62</v>
      </c>
    </row>
    <row r="93" spans="1:6" s="14" customFormat="1">
      <c r="A93" s="18" t="s">
        <v>467</v>
      </c>
      <c r="B93" s="19">
        <v>694</v>
      </c>
      <c r="C93" s="19">
        <v>100</v>
      </c>
      <c r="D93" s="20">
        <v>0.14410000000000001</v>
      </c>
      <c r="E93" s="19">
        <v>42</v>
      </c>
      <c r="F93" s="19">
        <v>55</v>
      </c>
    </row>
    <row r="94" spans="1:6" s="14" customFormat="1">
      <c r="A94" s="18" t="s">
        <v>313</v>
      </c>
      <c r="B94" s="19">
        <v>1011</v>
      </c>
      <c r="C94" s="19">
        <v>116</v>
      </c>
      <c r="D94" s="20">
        <v>0.1147</v>
      </c>
      <c r="E94" s="19">
        <v>53</v>
      </c>
      <c r="F94" s="19">
        <v>57</v>
      </c>
    </row>
    <row r="95" spans="1:6" s="14" customFormat="1">
      <c r="A95" s="18" t="s">
        <v>77</v>
      </c>
      <c r="B95" s="19">
        <v>1870</v>
      </c>
      <c r="C95" s="19">
        <v>175</v>
      </c>
      <c r="D95" s="20">
        <v>9.3600000000000003E-2</v>
      </c>
      <c r="E95" s="19">
        <v>87</v>
      </c>
      <c r="F95" s="19">
        <v>85</v>
      </c>
    </row>
    <row r="96" spans="1:6" s="14" customFormat="1">
      <c r="A96" s="18" t="s">
        <v>233</v>
      </c>
      <c r="B96" s="19">
        <v>847</v>
      </c>
      <c r="C96" s="19">
        <v>91</v>
      </c>
      <c r="D96" s="20">
        <v>0.1074</v>
      </c>
      <c r="E96" s="19">
        <v>37</v>
      </c>
      <c r="F96" s="19">
        <v>51</v>
      </c>
    </row>
    <row r="97" spans="1:6" s="14" customFormat="1">
      <c r="A97" s="18" t="s">
        <v>234</v>
      </c>
      <c r="B97" s="19">
        <v>1225</v>
      </c>
      <c r="C97" s="19">
        <v>236</v>
      </c>
      <c r="D97" s="20">
        <v>0.19270000000000001</v>
      </c>
      <c r="E97" s="19">
        <v>29</v>
      </c>
      <c r="F97" s="19">
        <v>204</v>
      </c>
    </row>
    <row r="98" spans="1:6" s="14" customFormat="1">
      <c r="A98" s="18" t="s">
        <v>521</v>
      </c>
      <c r="B98" s="19">
        <v>729</v>
      </c>
      <c r="C98" s="19">
        <v>53</v>
      </c>
      <c r="D98" s="20">
        <v>7.2700000000000001E-2</v>
      </c>
      <c r="E98" s="19">
        <v>27</v>
      </c>
      <c r="F98" s="19">
        <v>25</v>
      </c>
    </row>
    <row r="99" spans="1:6" s="14" customFormat="1">
      <c r="A99" s="18" t="s">
        <v>314</v>
      </c>
      <c r="B99" s="19">
        <v>1870</v>
      </c>
      <c r="C99" s="19">
        <v>141</v>
      </c>
      <c r="D99" s="20">
        <v>7.5399999999999995E-2</v>
      </c>
      <c r="E99" s="19">
        <v>54</v>
      </c>
      <c r="F99" s="19">
        <v>85</v>
      </c>
    </row>
    <row r="100" spans="1:6" s="14" customFormat="1">
      <c r="A100" s="18" t="s">
        <v>315</v>
      </c>
      <c r="B100" s="19">
        <v>1661</v>
      </c>
      <c r="C100" s="19">
        <v>195</v>
      </c>
      <c r="D100" s="20">
        <v>0.1174</v>
      </c>
      <c r="E100" s="19">
        <v>85</v>
      </c>
      <c r="F100" s="19">
        <v>102</v>
      </c>
    </row>
    <row r="101" spans="1:6" s="14" customFormat="1">
      <c r="A101" s="18" t="s">
        <v>235</v>
      </c>
      <c r="B101" s="19">
        <v>1384</v>
      </c>
      <c r="C101" s="19">
        <v>158</v>
      </c>
      <c r="D101" s="20">
        <v>0.1142</v>
      </c>
      <c r="E101" s="19">
        <v>29</v>
      </c>
      <c r="F101" s="19">
        <v>121</v>
      </c>
    </row>
    <row r="102" spans="1:6" s="14" customFormat="1">
      <c r="A102" s="18" t="s">
        <v>236</v>
      </c>
      <c r="B102" s="19">
        <v>1916</v>
      </c>
      <c r="C102" s="19">
        <v>93</v>
      </c>
      <c r="D102" s="20">
        <v>4.8500000000000001E-2</v>
      </c>
      <c r="E102" s="19">
        <v>43</v>
      </c>
      <c r="F102" s="19">
        <v>49</v>
      </c>
    </row>
    <row r="103" spans="1:6" s="22" customFormat="1" ht="34.5" customHeight="1">
      <c r="A103" s="25" t="s">
        <v>144</v>
      </c>
      <c r="B103" s="23">
        <f>SUM(B68:B102)</f>
        <v>34807</v>
      </c>
      <c r="C103" s="23">
        <f>SUM(C68:C102)</f>
        <v>3892</v>
      </c>
      <c r="D103" s="24">
        <f>C103/B103</f>
        <v>0.11181658861723216</v>
      </c>
      <c r="E103" s="23">
        <f>SUM(E68:E102)</f>
        <v>1679</v>
      </c>
      <c r="F103" s="23">
        <f>SUM(F68:F102)</f>
        <v>2101</v>
      </c>
    </row>
    <row r="104" spans="1:6" s="14" customFormat="1">
      <c r="A104" s="18" t="s">
        <v>78</v>
      </c>
      <c r="B104" s="19">
        <v>516</v>
      </c>
      <c r="C104" s="19">
        <v>155</v>
      </c>
      <c r="D104" s="20">
        <v>0.3004</v>
      </c>
      <c r="E104" s="19">
        <v>94</v>
      </c>
      <c r="F104" s="19">
        <v>57</v>
      </c>
    </row>
    <row r="105" spans="1:6" s="14" customFormat="1">
      <c r="A105" s="18" t="s">
        <v>79</v>
      </c>
      <c r="B105" s="19">
        <v>616</v>
      </c>
      <c r="C105" s="19">
        <v>137</v>
      </c>
      <c r="D105" s="20">
        <v>0.22239999999999999</v>
      </c>
      <c r="E105" s="19">
        <v>90</v>
      </c>
      <c r="F105" s="19">
        <v>42</v>
      </c>
    </row>
    <row r="106" spans="1:6" s="14" customFormat="1">
      <c r="A106" s="18" t="s">
        <v>80</v>
      </c>
      <c r="B106" s="19">
        <v>596</v>
      </c>
      <c r="C106" s="19">
        <v>85</v>
      </c>
      <c r="D106" s="20">
        <v>0.1426</v>
      </c>
      <c r="E106" s="19">
        <v>55</v>
      </c>
      <c r="F106" s="19">
        <v>24</v>
      </c>
    </row>
    <row r="107" spans="1:6" s="14" customFormat="1">
      <c r="A107" s="18" t="s">
        <v>81</v>
      </c>
      <c r="B107" s="19">
        <v>776</v>
      </c>
      <c r="C107" s="19">
        <v>151</v>
      </c>
      <c r="D107" s="20">
        <v>0.1946</v>
      </c>
      <c r="E107" s="19">
        <v>115</v>
      </c>
      <c r="F107" s="19">
        <v>29</v>
      </c>
    </row>
    <row r="108" spans="1:6" s="14" customFormat="1">
      <c r="A108" s="18" t="s">
        <v>82</v>
      </c>
      <c r="B108" s="19">
        <v>689</v>
      </c>
      <c r="C108" s="19">
        <v>119</v>
      </c>
      <c r="D108" s="20">
        <v>0.17269999999999999</v>
      </c>
      <c r="E108" s="19">
        <v>82</v>
      </c>
      <c r="F108" s="19">
        <v>28</v>
      </c>
    </row>
    <row r="109" spans="1:6" s="14" customFormat="1">
      <c r="A109" s="18" t="s">
        <v>83</v>
      </c>
      <c r="B109" s="19">
        <v>873</v>
      </c>
      <c r="C109" s="19">
        <v>76</v>
      </c>
      <c r="D109" s="20">
        <v>8.7099999999999997E-2</v>
      </c>
      <c r="E109" s="19">
        <v>39</v>
      </c>
      <c r="F109" s="19">
        <v>30</v>
      </c>
    </row>
    <row r="110" spans="1:6" s="14" customFormat="1">
      <c r="A110" s="18" t="s">
        <v>84</v>
      </c>
      <c r="B110" s="19">
        <v>835</v>
      </c>
      <c r="C110" s="19">
        <v>204</v>
      </c>
      <c r="D110" s="20">
        <v>0.24429999999999999</v>
      </c>
      <c r="E110" s="19">
        <v>113</v>
      </c>
      <c r="F110" s="19">
        <v>88</v>
      </c>
    </row>
    <row r="111" spans="1:6" s="14" customFormat="1">
      <c r="A111" s="18" t="s">
        <v>85</v>
      </c>
      <c r="B111" s="19">
        <v>903</v>
      </c>
      <c r="C111" s="19">
        <v>170</v>
      </c>
      <c r="D111" s="20">
        <v>0.1883</v>
      </c>
      <c r="E111" s="19">
        <v>103</v>
      </c>
      <c r="F111" s="19">
        <v>56</v>
      </c>
    </row>
    <row r="112" spans="1:6" s="14" customFormat="1">
      <c r="A112" s="18" t="s">
        <v>86</v>
      </c>
      <c r="B112" s="19">
        <v>989</v>
      </c>
      <c r="C112" s="19">
        <v>74</v>
      </c>
      <c r="D112" s="20">
        <v>7.4800000000000005E-2</v>
      </c>
      <c r="E112" s="19">
        <v>48</v>
      </c>
      <c r="F112" s="19">
        <v>22</v>
      </c>
    </row>
    <row r="113" spans="1:6" s="14" customFormat="1">
      <c r="A113" s="18" t="s">
        <v>87</v>
      </c>
      <c r="B113" s="19">
        <v>1021</v>
      </c>
      <c r="C113" s="19">
        <v>191</v>
      </c>
      <c r="D113" s="20">
        <v>0.18709999999999999</v>
      </c>
      <c r="E113" s="19">
        <v>119</v>
      </c>
      <c r="F113" s="19">
        <v>66</v>
      </c>
    </row>
    <row r="114" spans="1:6" s="14" customFormat="1">
      <c r="A114" s="18" t="s">
        <v>88</v>
      </c>
      <c r="B114" s="19">
        <v>852</v>
      </c>
      <c r="C114" s="19">
        <v>92</v>
      </c>
      <c r="D114" s="20">
        <v>0.108</v>
      </c>
      <c r="E114" s="19">
        <v>69</v>
      </c>
      <c r="F114" s="19">
        <v>21</v>
      </c>
    </row>
    <row r="115" spans="1:6" s="14" customFormat="1">
      <c r="A115" s="18" t="s">
        <v>89</v>
      </c>
      <c r="B115" s="19">
        <v>436</v>
      </c>
      <c r="C115" s="19">
        <v>54</v>
      </c>
      <c r="D115" s="20">
        <v>0.1239</v>
      </c>
      <c r="E115" s="19">
        <v>39</v>
      </c>
      <c r="F115" s="19">
        <v>11</v>
      </c>
    </row>
    <row r="116" spans="1:6" s="14" customFormat="1">
      <c r="A116" s="18" t="s">
        <v>90</v>
      </c>
      <c r="B116" s="19">
        <v>911</v>
      </c>
      <c r="C116" s="19">
        <v>137</v>
      </c>
      <c r="D116" s="20">
        <v>0.15040000000000001</v>
      </c>
      <c r="E116" s="19">
        <v>98</v>
      </c>
      <c r="F116" s="19">
        <v>36</v>
      </c>
    </row>
    <row r="117" spans="1:6" s="14" customFormat="1">
      <c r="A117" s="18" t="s">
        <v>91</v>
      </c>
      <c r="B117" s="19">
        <v>1351</v>
      </c>
      <c r="C117" s="19">
        <v>144</v>
      </c>
      <c r="D117" s="20">
        <v>0.1066</v>
      </c>
      <c r="E117" s="19">
        <v>83</v>
      </c>
      <c r="F117" s="19">
        <v>55</v>
      </c>
    </row>
    <row r="118" spans="1:6" s="14" customFormat="1">
      <c r="A118" s="18" t="s">
        <v>92</v>
      </c>
      <c r="B118" s="19">
        <v>793</v>
      </c>
      <c r="C118" s="19">
        <v>139</v>
      </c>
      <c r="D118" s="20">
        <v>0.17530000000000001</v>
      </c>
      <c r="E118" s="19">
        <v>82</v>
      </c>
      <c r="F118" s="19">
        <v>55</v>
      </c>
    </row>
    <row r="119" spans="1:6" s="14" customFormat="1">
      <c r="A119" s="18" t="s">
        <v>93</v>
      </c>
      <c r="B119" s="19">
        <v>985</v>
      </c>
      <c r="C119" s="19">
        <v>181</v>
      </c>
      <c r="D119" s="20">
        <v>0.18379999999999999</v>
      </c>
      <c r="E119" s="19">
        <v>86</v>
      </c>
      <c r="F119" s="19">
        <v>90</v>
      </c>
    </row>
    <row r="120" spans="1:6" s="14" customFormat="1">
      <c r="A120" s="18" t="s">
        <v>94</v>
      </c>
      <c r="B120" s="19">
        <v>1113</v>
      </c>
      <c r="C120" s="19">
        <v>127</v>
      </c>
      <c r="D120" s="20">
        <v>0.11409999999999999</v>
      </c>
      <c r="E120" s="19">
        <v>88</v>
      </c>
      <c r="F120" s="19">
        <v>35</v>
      </c>
    </row>
    <row r="121" spans="1:6" s="14" customFormat="1">
      <c r="A121" s="18" t="s">
        <v>95</v>
      </c>
      <c r="B121" s="19">
        <v>1076</v>
      </c>
      <c r="C121" s="19">
        <v>56</v>
      </c>
      <c r="D121" s="20">
        <v>5.1999999999999998E-2</v>
      </c>
      <c r="E121" s="19">
        <v>35</v>
      </c>
      <c r="F121" s="19">
        <v>15</v>
      </c>
    </row>
    <row r="122" spans="1:6" s="14" customFormat="1">
      <c r="A122" s="18" t="s">
        <v>96</v>
      </c>
      <c r="B122" s="19">
        <v>846</v>
      </c>
      <c r="C122" s="19">
        <v>56</v>
      </c>
      <c r="D122" s="20">
        <v>6.6199999999999995E-2</v>
      </c>
      <c r="E122" s="19">
        <v>35</v>
      </c>
      <c r="F122" s="19">
        <v>17</v>
      </c>
    </row>
    <row r="123" spans="1:6" s="14" customFormat="1">
      <c r="A123" s="18" t="s">
        <v>97</v>
      </c>
      <c r="B123" s="19">
        <v>652</v>
      </c>
      <c r="C123" s="19">
        <v>63</v>
      </c>
      <c r="D123" s="20">
        <v>9.6600000000000005E-2</v>
      </c>
      <c r="E123" s="19">
        <v>44</v>
      </c>
      <c r="F123" s="19">
        <v>17</v>
      </c>
    </row>
    <row r="124" spans="1:6" s="14" customFormat="1">
      <c r="A124" s="18" t="s">
        <v>260</v>
      </c>
      <c r="B124" s="19">
        <v>737</v>
      </c>
      <c r="C124" s="19">
        <v>144</v>
      </c>
      <c r="D124" s="20">
        <v>0.19539999999999999</v>
      </c>
      <c r="E124" s="19">
        <v>71</v>
      </c>
      <c r="F124" s="19">
        <v>66</v>
      </c>
    </row>
    <row r="125" spans="1:6" s="14" customFormat="1">
      <c r="A125" s="18" t="s">
        <v>98</v>
      </c>
      <c r="B125" s="19">
        <v>714</v>
      </c>
      <c r="C125" s="19">
        <v>50</v>
      </c>
      <c r="D125" s="20">
        <v>7.0000000000000007E-2</v>
      </c>
      <c r="E125" s="19">
        <v>30</v>
      </c>
      <c r="F125" s="19">
        <v>14</v>
      </c>
    </row>
    <row r="126" spans="1:6" s="14" customFormat="1">
      <c r="A126" s="18" t="s">
        <v>99</v>
      </c>
      <c r="B126" s="19">
        <v>712</v>
      </c>
      <c r="C126" s="19">
        <v>84</v>
      </c>
      <c r="D126" s="20">
        <v>0.11799999999999999</v>
      </c>
      <c r="E126" s="19">
        <v>50</v>
      </c>
      <c r="F126" s="19">
        <v>31</v>
      </c>
    </row>
    <row r="127" spans="1:6" s="14" customFormat="1">
      <c r="A127" s="18" t="s">
        <v>100</v>
      </c>
      <c r="B127" s="19">
        <v>1916</v>
      </c>
      <c r="C127" s="19">
        <v>281</v>
      </c>
      <c r="D127" s="20">
        <v>0.1467</v>
      </c>
      <c r="E127" s="19">
        <v>136</v>
      </c>
      <c r="F127" s="19">
        <v>135</v>
      </c>
    </row>
    <row r="128" spans="1:6" s="14" customFormat="1">
      <c r="A128" s="18" t="s">
        <v>101</v>
      </c>
      <c r="B128" s="19">
        <v>1066</v>
      </c>
      <c r="C128" s="19">
        <v>180</v>
      </c>
      <c r="D128" s="20">
        <v>0.16889999999999999</v>
      </c>
      <c r="E128" s="19">
        <v>105</v>
      </c>
      <c r="F128" s="19">
        <v>67</v>
      </c>
    </row>
    <row r="129" spans="1:6" s="14" customFormat="1">
      <c r="A129" s="18" t="s">
        <v>102</v>
      </c>
      <c r="B129" s="19">
        <v>605</v>
      </c>
      <c r="C129" s="19">
        <v>66</v>
      </c>
      <c r="D129" s="20">
        <v>0.1091</v>
      </c>
      <c r="E129" s="19">
        <v>44</v>
      </c>
      <c r="F129" s="19">
        <v>17</v>
      </c>
    </row>
    <row r="130" spans="1:6" s="14" customFormat="1">
      <c r="A130" s="18" t="s">
        <v>103</v>
      </c>
      <c r="B130" s="19">
        <v>663</v>
      </c>
      <c r="C130" s="19">
        <v>142</v>
      </c>
      <c r="D130" s="20">
        <v>0.2142</v>
      </c>
      <c r="E130" s="19">
        <v>97</v>
      </c>
      <c r="F130" s="19">
        <v>40</v>
      </c>
    </row>
    <row r="131" spans="1:6" s="14" customFormat="1">
      <c r="A131" s="18" t="s">
        <v>104</v>
      </c>
      <c r="B131" s="19">
        <v>709</v>
      </c>
      <c r="C131" s="19">
        <v>89</v>
      </c>
      <c r="D131" s="20">
        <v>0.1255</v>
      </c>
      <c r="E131" s="19">
        <v>57</v>
      </c>
      <c r="F131" s="19">
        <v>23</v>
      </c>
    </row>
    <row r="132" spans="1:6" s="14" customFormat="1">
      <c r="A132" s="18" t="s">
        <v>105</v>
      </c>
      <c r="B132" s="19">
        <v>533</v>
      </c>
      <c r="C132" s="19">
        <v>75</v>
      </c>
      <c r="D132" s="20">
        <v>0.14069999999999999</v>
      </c>
      <c r="E132" s="19">
        <v>44</v>
      </c>
      <c r="F132" s="19">
        <v>27</v>
      </c>
    </row>
    <row r="133" spans="1:6" s="14" customFormat="1">
      <c r="A133" s="18" t="s">
        <v>106</v>
      </c>
      <c r="B133" s="19">
        <v>660</v>
      </c>
      <c r="C133" s="19">
        <v>98</v>
      </c>
      <c r="D133" s="20">
        <v>0.14849999999999999</v>
      </c>
      <c r="E133" s="19">
        <v>27</v>
      </c>
      <c r="F133" s="19">
        <v>61</v>
      </c>
    </row>
    <row r="134" spans="1:6" s="14" customFormat="1">
      <c r="A134" s="18" t="s">
        <v>107</v>
      </c>
      <c r="B134" s="19">
        <v>522</v>
      </c>
      <c r="C134" s="19">
        <v>96</v>
      </c>
      <c r="D134" s="20">
        <v>0.18390000000000001</v>
      </c>
      <c r="E134" s="19">
        <v>60</v>
      </c>
      <c r="F134" s="19">
        <v>34</v>
      </c>
    </row>
    <row r="135" spans="1:6" s="14" customFormat="1">
      <c r="A135" s="18" t="s">
        <v>108</v>
      </c>
      <c r="B135" s="19">
        <v>554</v>
      </c>
      <c r="C135" s="19">
        <v>59</v>
      </c>
      <c r="D135" s="20">
        <v>0.1065</v>
      </c>
      <c r="E135" s="19">
        <v>39</v>
      </c>
      <c r="F135" s="19">
        <v>16</v>
      </c>
    </row>
    <row r="136" spans="1:6" s="14" customFormat="1">
      <c r="A136" s="18" t="s">
        <v>109</v>
      </c>
      <c r="B136" s="19">
        <v>490</v>
      </c>
      <c r="C136" s="19">
        <v>36</v>
      </c>
      <c r="D136" s="20">
        <v>7.3499999999999996E-2</v>
      </c>
      <c r="E136" s="19">
        <v>23</v>
      </c>
      <c r="F136" s="19">
        <v>7</v>
      </c>
    </row>
    <row r="137" spans="1:6" s="14" customFormat="1">
      <c r="A137" s="18" t="s">
        <v>110</v>
      </c>
      <c r="B137" s="19">
        <v>543</v>
      </c>
      <c r="C137" s="19">
        <v>69</v>
      </c>
      <c r="D137" s="20">
        <v>0.12709999999999999</v>
      </c>
      <c r="E137" s="19">
        <v>43</v>
      </c>
      <c r="F137" s="19">
        <v>23</v>
      </c>
    </row>
    <row r="138" spans="1:6" s="14" customFormat="1">
      <c r="A138" s="18" t="s">
        <v>111</v>
      </c>
      <c r="B138" s="19">
        <v>599</v>
      </c>
      <c r="C138" s="19">
        <v>96</v>
      </c>
      <c r="D138" s="20">
        <v>0.1603</v>
      </c>
      <c r="E138" s="19">
        <v>64</v>
      </c>
      <c r="F138" s="19">
        <v>26</v>
      </c>
    </row>
    <row r="139" spans="1:6" s="14" customFormat="1">
      <c r="A139" s="18" t="s">
        <v>473</v>
      </c>
      <c r="B139" s="19">
        <v>1227</v>
      </c>
      <c r="C139" s="19">
        <v>175</v>
      </c>
      <c r="D139" s="20">
        <v>0.1426</v>
      </c>
      <c r="E139" s="19">
        <v>95</v>
      </c>
      <c r="F139" s="19">
        <v>74</v>
      </c>
    </row>
    <row r="140" spans="1:6" s="14" customFormat="1">
      <c r="A140" s="18" t="s">
        <v>112</v>
      </c>
      <c r="B140" s="19">
        <v>881</v>
      </c>
      <c r="C140" s="19">
        <v>104</v>
      </c>
      <c r="D140" s="20">
        <v>0.11799999999999999</v>
      </c>
      <c r="E140" s="19">
        <v>73</v>
      </c>
      <c r="F140" s="19">
        <v>26</v>
      </c>
    </row>
    <row r="141" spans="1:6" s="14" customFormat="1">
      <c r="A141" s="18" t="s">
        <v>474</v>
      </c>
      <c r="B141" s="19">
        <v>904</v>
      </c>
      <c r="C141" s="19">
        <v>188</v>
      </c>
      <c r="D141" s="20">
        <v>0.20799999999999999</v>
      </c>
      <c r="E141" s="19">
        <v>97</v>
      </c>
      <c r="F141" s="19">
        <v>82</v>
      </c>
    </row>
    <row r="142" spans="1:6" s="14" customFormat="1">
      <c r="A142" s="18" t="s">
        <v>475</v>
      </c>
      <c r="B142" s="19">
        <v>878</v>
      </c>
      <c r="C142" s="19">
        <v>152</v>
      </c>
      <c r="D142" s="20">
        <v>0.1731</v>
      </c>
      <c r="E142" s="19">
        <v>71</v>
      </c>
      <c r="F142" s="19">
        <v>76</v>
      </c>
    </row>
    <row r="143" spans="1:6" s="14" customFormat="1">
      <c r="A143" s="18" t="s">
        <v>113</v>
      </c>
      <c r="B143" s="19">
        <v>546</v>
      </c>
      <c r="C143" s="19">
        <v>109</v>
      </c>
      <c r="D143" s="20">
        <v>0.1996</v>
      </c>
      <c r="E143" s="19">
        <v>64</v>
      </c>
      <c r="F143" s="19">
        <v>37</v>
      </c>
    </row>
    <row r="144" spans="1:6" s="14" customFormat="1">
      <c r="A144" s="18" t="s">
        <v>114</v>
      </c>
      <c r="B144" s="19">
        <v>752</v>
      </c>
      <c r="C144" s="19">
        <v>159</v>
      </c>
      <c r="D144" s="20">
        <v>0.2114</v>
      </c>
      <c r="E144" s="19">
        <v>96</v>
      </c>
      <c r="F144" s="19">
        <v>54</v>
      </c>
    </row>
    <row r="145" spans="1:6" s="14" customFormat="1">
      <c r="A145" s="18" t="s">
        <v>115</v>
      </c>
      <c r="B145" s="19">
        <v>732</v>
      </c>
      <c r="C145" s="19">
        <v>82</v>
      </c>
      <c r="D145" s="20">
        <v>0.112</v>
      </c>
      <c r="E145" s="19">
        <v>49</v>
      </c>
      <c r="F145" s="19">
        <v>30</v>
      </c>
    </row>
    <row r="146" spans="1:6" s="14" customFormat="1">
      <c r="A146" s="18" t="s">
        <v>116</v>
      </c>
      <c r="B146" s="19">
        <v>943</v>
      </c>
      <c r="C146" s="19">
        <v>122</v>
      </c>
      <c r="D146" s="20">
        <v>0.12939999999999999</v>
      </c>
      <c r="E146" s="19">
        <v>67</v>
      </c>
      <c r="F146" s="19">
        <v>45</v>
      </c>
    </row>
    <row r="147" spans="1:6" s="14" customFormat="1">
      <c r="A147" s="18" t="s">
        <v>117</v>
      </c>
      <c r="B147" s="19">
        <v>851</v>
      </c>
      <c r="C147" s="19">
        <v>136</v>
      </c>
      <c r="D147" s="20">
        <v>0.1598</v>
      </c>
      <c r="E147" s="19">
        <v>79</v>
      </c>
      <c r="F147" s="19">
        <v>50</v>
      </c>
    </row>
    <row r="148" spans="1:6" s="14" customFormat="1">
      <c r="A148" s="18" t="s">
        <v>118</v>
      </c>
      <c r="B148" s="19">
        <v>440</v>
      </c>
      <c r="C148" s="19">
        <v>70</v>
      </c>
      <c r="D148" s="20">
        <v>0.15909999999999999</v>
      </c>
      <c r="E148" s="19">
        <v>41</v>
      </c>
      <c r="F148" s="19">
        <v>25</v>
      </c>
    </row>
    <row r="149" spans="1:6" s="14" customFormat="1">
      <c r="A149" s="18" t="s">
        <v>119</v>
      </c>
      <c r="B149" s="19">
        <v>516</v>
      </c>
      <c r="C149" s="19">
        <v>102</v>
      </c>
      <c r="D149" s="20">
        <v>0.19769999999999999</v>
      </c>
      <c r="E149" s="19">
        <v>64</v>
      </c>
      <c r="F149" s="19">
        <v>36</v>
      </c>
    </row>
    <row r="150" spans="1:6" s="14" customFormat="1">
      <c r="A150" s="18" t="s">
        <v>120</v>
      </c>
      <c r="B150" s="19">
        <v>2083</v>
      </c>
      <c r="C150" s="19">
        <v>267</v>
      </c>
      <c r="D150" s="20">
        <v>0.12820000000000001</v>
      </c>
      <c r="E150" s="19">
        <v>118</v>
      </c>
      <c r="F150" s="19">
        <v>134</v>
      </c>
    </row>
    <row r="151" spans="1:6" s="14" customFormat="1">
      <c r="A151" s="18" t="s">
        <v>121</v>
      </c>
      <c r="B151" s="19">
        <v>1199</v>
      </c>
      <c r="C151" s="19">
        <v>230</v>
      </c>
      <c r="D151" s="20">
        <v>0.1918</v>
      </c>
      <c r="E151" s="19">
        <v>144</v>
      </c>
      <c r="F151" s="19">
        <v>72</v>
      </c>
    </row>
    <row r="152" spans="1:6" s="14" customFormat="1">
      <c r="A152" s="18" t="s">
        <v>122</v>
      </c>
      <c r="B152" s="19">
        <v>1313</v>
      </c>
      <c r="C152" s="19">
        <v>192</v>
      </c>
      <c r="D152" s="20">
        <v>0.1462</v>
      </c>
      <c r="E152" s="19">
        <v>91</v>
      </c>
      <c r="F152" s="19">
        <v>93</v>
      </c>
    </row>
    <row r="153" spans="1:6" s="14" customFormat="1">
      <c r="A153" s="18" t="s">
        <v>123</v>
      </c>
      <c r="B153" s="19">
        <v>500</v>
      </c>
      <c r="C153" s="19">
        <v>99</v>
      </c>
      <c r="D153" s="20">
        <v>0.19800000000000001</v>
      </c>
      <c r="E153" s="19">
        <v>72</v>
      </c>
      <c r="F153" s="19">
        <v>26</v>
      </c>
    </row>
    <row r="154" spans="1:6" s="14" customFormat="1">
      <c r="A154" s="18" t="s">
        <v>124</v>
      </c>
      <c r="B154" s="19">
        <v>1013</v>
      </c>
      <c r="C154" s="19">
        <v>173</v>
      </c>
      <c r="D154" s="20">
        <v>0.17080000000000001</v>
      </c>
      <c r="E154" s="19">
        <v>97</v>
      </c>
      <c r="F154" s="19">
        <v>73</v>
      </c>
    </row>
    <row r="155" spans="1:6" s="14" customFormat="1">
      <c r="A155" s="18" t="s">
        <v>125</v>
      </c>
      <c r="B155" s="19">
        <v>1276</v>
      </c>
      <c r="C155" s="19">
        <v>127</v>
      </c>
      <c r="D155" s="20">
        <v>9.9500000000000005E-2</v>
      </c>
      <c r="E155" s="19">
        <v>71</v>
      </c>
      <c r="F155" s="19">
        <v>43</v>
      </c>
    </row>
    <row r="156" spans="1:6" s="14" customFormat="1">
      <c r="A156" s="18" t="s">
        <v>126</v>
      </c>
      <c r="B156" s="19">
        <v>2199</v>
      </c>
      <c r="C156" s="19">
        <v>242</v>
      </c>
      <c r="D156" s="20">
        <v>0.1101</v>
      </c>
      <c r="E156" s="19">
        <v>147</v>
      </c>
      <c r="F156" s="19">
        <v>85</v>
      </c>
    </row>
    <row r="157" spans="1:6" s="14" customFormat="1">
      <c r="A157" s="18" t="s">
        <v>127</v>
      </c>
      <c r="B157" s="19">
        <v>1004</v>
      </c>
      <c r="C157" s="19">
        <v>168</v>
      </c>
      <c r="D157" s="20">
        <v>0.1673</v>
      </c>
      <c r="E157" s="19">
        <v>107</v>
      </c>
      <c r="F157" s="19">
        <v>54</v>
      </c>
    </row>
    <row r="158" spans="1:6" s="14" customFormat="1">
      <c r="A158" s="18" t="s">
        <v>476</v>
      </c>
      <c r="B158" s="19">
        <v>1377</v>
      </c>
      <c r="C158" s="19">
        <v>232</v>
      </c>
      <c r="D158" s="20">
        <v>0.16850000000000001</v>
      </c>
      <c r="E158" s="19">
        <v>126</v>
      </c>
      <c r="F158" s="19">
        <v>98</v>
      </c>
    </row>
    <row r="159" spans="1:6" s="14" customFormat="1">
      <c r="A159" s="18" t="s">
        <v>477</v>
      </c>
      <c r="B159" s="19">
        <v>1253</v>
      </c>
      <c r="C159" s="19">
        <v>140</v>
      </c>
      <c r="D159" s="20">
        <v>0.11169999999999999</v>
      </c>
      <c r="E159" s="19">
        <v>83</v>
      </c>
      <c r="F159" s="19">
        <v>52</v>
      </c>
    </row>
    <row r="160" spans="1:6" s="14" customFormat="1">
      <c r="A160" s="18" t="s">
        <v>128</v>
      </c>
      <c r="B160" s="19">
        <v>1298</v>
      </c>
      <c r="C160" s="19">
        <v>130</v>
      </c>
      <c r="D160" s="20">
        <v>0.1002</v>
      </c>
      <c r="E160" s="19">
        <v>76</v>
      </c>
      <c r="F160" s="19">
        <v>48</v>
      </c>
    </row>
    <row r="161" spans="1:6" s="14" customFormat="1">
      <c r="A161" s="18" t="s">
        <v>129</v>
      </c>
      <c r="B161" s="19">
        <v>2687</v>
      </c>
      <c r="C161" s="19">
        <v>275</v>
      </c>
      <c r="D161" s="20">
        <v>0.1023</v>
      </c>
      <c r="E161" s="19">
        <v>154</v>
      </c>
      <c r="F161" s="19">
        <v>111</v>
      </c>
    </row>
    <row r="162" spans="1:6" s="14" customFormat="1">
      <c r="A162" s="18" t="s">
        <v>130</v>
      </c>
      <c r="B162" s="19">
        <v>2466</v>
      </c>
      <c r="C162" s="19">
        <v>701</v>
      </c>
      <c r="D162" s="20">
        <v>0.2843</v>
      </c>
      <c r="E162" s="19">
        <v>287</v>
      </c>
      <c r="F162" s="19">
        <v>383</v>
      </c>
    </row>
    <row r="163" spans="1:6" s="22" customFormat="1" ht="34.5" customHeight="1">
      <c r="A163" s="25" t="s">
        <v>145</v>
      </c>
      <c r="B163" s="23">
        <f>SUM(B104:B162)</f>
        <v>56190</v>
      </c>
      <c r="C163" s="23">
        <f>SUM(C104:C162)</f>
        <v>8351</v>
      </c>
      <c r="D163" s="24">
        <f>C163/B163</f>
        <v>0.14862075102331376</v>
      </c>
      <c r="E163" s="23">
        <f>SUM(E104:E162)</f>
        <v>4776</v>
      </c>
      <c r="F163" s="23">
        <f>SUM(F104:F162)</f>
        <v>3188</v>
      </c>
    </row>
    <row r="164" spans="1:6" s="14" customFormat="1">
      <c r="A164" s="18" t="s">
        <v>148</v>
      </c>
      <c r="B164" s="19">
        <v>919</v>
      </c>
      <c r="C164" s="19">
        <v>453</v>
      </c>
      <c r="D164" s="20">
        <v>0.4929</v>
      </c>
      <c r="E164" s="19">
        <v>268</v>
      </c>
      <c r="F164" s="19">
        <v>170</v>
      </c>
    </row>
    <row r="165" spans="1:6" s="14" customFormat="1">
      <c r="A165" s="18" t="s">
        <v>149</v>
      </c>
      <c r="B165" s="19">
        <v>755</v>
      </c>
      <c r="C165" s="19">
        <v>325</v>
      </c>
      <c r="D165" s="20">
        <v>0.43049999999999999</v>
      </c>
      <c r="E165" s="19">
        <v>217</v>
      </c>
      <c r="F165" s="19">
        <v>99</v>
      </c>
    </row>
    <row r="166" spans="1:6" s="14" customFormat="1">
      <c r="A166" s="18" t="s">
        <v>150</v>
      </c>
      <c r="B166" s="19">
        <v>787</v>
      </c>
      <c r="C166" s="19">
        <v>333</v>
      </c>
      <c r="D166" s="20">
        <v>0.42309999999999998</v>
      </c>
      <c r="E166" s="19">
        <v>193</v>
      </c>
      <c r="F166" s="19">
        <v>124</v>
      </c>
    </row>
    <row r="167" spans="1:6" s="14" customFormat="1">
      <c r="A167" s="18" t="s">
        <v>151</v>
      </c>
      <c r="B167" s="19">
        <v>879</v>
      </c>
      <c r="C167" s="19">
        <v>431</v>
      </c>
      <c r="D167" s="20">
        <v>0.49030000000000001</v>
      </c>
      <c r="E167" s="19">
        <v>231</v>
      </c>
      <c r="F167" s="19">
        <v>177</v>
      </c>
    </row>
    <row r="168" spans="1:6" s="14" customFormat="1">
      <c r="A168" s="18" t="s">
        <v>152</v>
      </c>
      <c r="B168" s="19">
        <v>1414</v>
      </c>
      <c r="C168" s="19">
        <v>493</v>
      </c>
      <c r="D168" s="20">
        <v>0.34870000000000001</v>
      </c>
      <c r="E168" s="19">
        <v>305</v>
      </c>
      <c r="F168" s="19">
        <v>172</v>
      </c>
    </row>
    <row r="169" spans="1:6" s="14" customFormat="1">
      <c r="A169" s="18" t="s">
        <v>153</v>
      </c>
      <c r="B169" s="19">
        <v>706</v>
      </c>
      <c r="C169" s="19">
        <v>270</v>
      </c>
      <c r="D169" s="20">
        <v>0.38240000000000002</v>
      </c>
      <c r="E169" s="19">
        <v>165</v>
      </c>
      <c r="F169" s="19">
        <v>98</v>
      </c>
    </row>
    <row r="170" spans="1:6" s="14" customFormat="1">
      <c r="A170" s="18" t="s">
        <v>154</v>
      </c>
      <c r="B170" s="19">
        <v>873</v>
      </c>
      <c r="C170" s="19">
        <v>379</v>
      </c>
      <c r="D170" s="20">
        <v>0.43409999999999999</v>
      </c>
      <c r="E170" s="19">
        <v>239</v>
      </c>
      <c r="F170" s="19">
        <v>131</v>
      </c>
    </row>
    <row r="171" spans="1:6" s="14" customFormat="1">
      <c r="A171" s="18" t="s">
        <v>155</v>
      </c>
      <c r="B171" s="19">
        <v>504</v>
      </c>
      <c r="C171" s="19">
        <v>232</v>
      </c>
      <c r="D171" s="20">
        <v>0.46029999999999999</v>
      </c>
      <c r="E171" s="19">
        <v>127</v>
      </c>
      <c r="F171" s="19">
        <v>98</v>
      </c>
    </row>
    <row r="172" spans="1:6" s="14" customFormat="1">
      <c r="A172" s="18" t="s">
        <v>156</v>
      </c>
      <c r="B172" s="19">
        <v>855</v>
      </c>
      <c r="C172" s="19">
        <v>315</v>
      </c>
      <c r="D172" s="20">
        <v>0.36840000000000001</v>
      </c>
      <c r="E172" s="19">
        <v>196</v>
      </c>
      <c r="F172" s="19">
        <v>110</v>
      </c>
    </row>
    <row r="173" spans="1:6" s="14" customFormat="1">
      <c r="A173" s="18" t="s">
        <v>42</v>
      </c>
      <c r="B173" s="19">
        <v>432</v>
      </c>
      <c r="C173" s="19">
        <v>67</v>
      </c>
      <c r="D173" s="20">
        <v>0.15509999999999999</v>
      </c>
      <c r="E173" s="19">
        <v>35</v>
      </c>
      <c r="F173" s="19">
        <v>31</v>
      </c>
    </row>
    <row r="174" spans="1:6" s="14" customFormat="1">
      <c r="A174" s="18" t="s">
        <v>157</v>
      </c>
      <c r="B174" s="19">
        <v>995</v>
      </c>
      <c r="C174" s="19">
        <v>340</v>
      </c>
      <c r="D174" s="20">
        <v>0.3417</v>
      </c>
      <c r="E174" s="19">
        <v>198</v>
      </c>
      <c r="F174" s="19">
        <v>132</v>
      </c>
    </row>
    <row r="175" spans="1:6" s="14" customFormat="1">
      <c r="A175" s="18" t="s">
        <v>158</v>
      </c>
      <c r="B175" s="19">
        <v>828</v>
      </c>
      <c r="C175" s="19">
        <v>329</v>
      </c>
      <c r="D175" s="20">
        <v>0.39729999999999999</v>
      </c>
      <c r="E175" s="19">
        <v>186</v>
      </c>
      <c r="F175" s="19">
        <v>130</v>
      </c>
    </row>
    <row r="176" spans="1:6" s="14" customFormat="1">
      <c r="A176" s="18" t="s">
        <v>43</v>
      </c>
      <c r="B176" s="19">
        <v>956</v>
      </c>
      <c r="C176" s="19">
        <v>217</v>
      </c>
      <c r="D176" s="20">
        <v>0.22700000000000001</v>
      </c>
      <c r="E176" s="19">
        <v>138</v>
      </c>
      <c r="F176" s="19">
        <v>62</v>
      </c>
    </row>
    <row r="177" spans="1:6" s="14" customFormat="1">
      <c r="A177" s="18" t="s">
        <v>44</v>
      </c>
      <c r="B177" s="19">
        <v>826</v>
      </c>
      <c r="C177" s="19">
        <v>253</v>
      </c>
      <c r="D177" s="20">
        <v>0.30630000000000002</v>
      </c>
      <c r="E177" s="19">
        <v>152</v>
      </c>
      <c r="F177" s="19">
        <v>96</v>
      </c>
    </row>
    <row r="178" spans="1:6" s="14" customFormat="1">
      <c r="A178" s="18" t="s">
        <v>159</v>
      </c>
      <c r="B178" s="19">
        <v>717</v>
      </c>
      <c r="C178" s="19">
        <v>215</v>
      </c>
      <c r="D178" s="20">
        <v>0.2999</v>
      </c>
      <c r="E178" s="19">
        <v>134</v>
      </c>
      <c r="F178" s="19">
        <v>73</v>
      </c>
    </row>
    <row r="179" spans="1:6" s="14" customFormat="1">
      <c r="A179" s="18" t="s">
        <v>160</v>
      </c>
      <c r="B179" s="19">
        <v>812</v>
      </c>
      <c r="C179" s="19">
        <v>297</v>
      </c>
      <c r="D179" s="20">
        <v>0.36580000000000001</v>
      </c>
      <c r="E179" s="19">
        <v>189</v>
      </c>
      <c r="F179" s="19">
        <v>97</v>
      </c>
    </row>
    <row r="180" spans="1:6" s="14" customFormat="1">
      <c r="A180" s="18" t="s">
        <v>45</v>
      </c>
      <c r="B180" s="19">
        <v>1747</v>
      </c>
      <c r="C180" s="19">
        <v>284</v>
      </c>
      <c r="D180" s="20">
        <v>0.16259999999999999</v>
      </c>
      <c r="E180" s="19">
        <v>144</v>
      </c>
      <c r="F180" s="19">
        <v>134</v>
      </c>
    </row>
    <row r="181" spans="1:6" s="14" customFormat="1">
      <c r="A181" s="18" t="s">
        <v>161</v>
      </c>
      <c r="B181" s="19">
        <v>1017</v>
      </c>
      <c r="C181" s="19">
        <v>404</v>
      </c>
      <c r="D181" s="20">
        <v>0.3972</v>
      </c>
      <c r="E181" s="19">
        <v>245</v>
      </c>
      <c r="F181" s="19">
        <v>149</v>
      </c>
    </row>
    <row r="182" spans="1:6" s="14" customFormat="1">
      <c r="A182" s="18" t="s">
        <v>162</v>
      </c>
      <c r="B182" s="19">
        <v>1016</v>
      </c>
      <c r="C182" s="19">
        <v>407</v>
      </c>
      <c r="D182" s="20">
        <v>0.40060000000000001</v>
      </c>
      <c r="E182" s="19">
        <v>219</v>
      </c>
      <c r="F182" s="19">
        <v>179</v>
      </c>
    </row>
    <row r="183" spans="1:6" s="14" customFormat="1">
      <c r="A183" s="18" t="s">
        <v>163</v>
      </c>
      <c r="B183" s="19">
        <v>1297</v>
      </c>
      <c r="C183" s="19">
        <v>392</v>
      </c>
      <c r="D183" s="20">
        <v>0.30220000000000002</v>
      </c>
      <c r="E183" s="19">
        <v>194</v>
      </c>
      <c r="F183" s="19">
        <v>185</v>
      </c>
    </row>
    <row r="184" spans="1:6" s="14" customFormat="1">
      <c r="A184" s="18" t="s">
        <v>164</v>
      </c>
      <c r="B184" s="19">
        <v>2008</v>
      </c>
      <c r="C184" s="19">
        <v>641</v>
      </c>
      <c r="D184" s="20">
        <v>0.31919999999999998</v>
      </c>
      <c r="E184" s="19">
        <v>332</v>
      </c>
      <c r="F184" s="19">
        <v>289</v>
      </c>
    </row>
    <row r="185" spans="1:6" s="22" customFormat="1" ht="34.5" customHeight="1">
      <c r="A185" s="25" t="s">
        <v>50</v>
      </c>
      <c r="B185" s="23">
        <f>SUM(B164:B184)</f>
        <v>20343</v>
      </c>
      <c r="C185" s="23">
        <f>SUM(C164:C184)</f>
        <v>7077</v>
      </c>
      <c r="D185" s="24">
        <f>C185/B185</f>
        <v>0.34788379295089222</v>
      </c>
      <c r="E185" s="23">
        <f>SUM(E164:E184)</f>
        <v>4107</v>
      </c>
      <c r="F185" s="23">
        <f>SUM(F164:F184)</f>
        <v>2736</v>
      </c>
    </row>
    <row r="186" spans="1:6" s="14" customFormat="1">
      <c r="A186" s="18" t="s">
        <v>355</v>
      </c>
      <c r="B186" s="19">
        <v>1705</v>
      </c>
      <c r="C186" s="19">
        <v>403</v>
      </c>
      <c r="D186" s="20">
        <v>0.2364</v>
      </c>
      <c r="E186" s="19">
        <v>147</v>
      </c>
      <c r="F186" s="19">
        <v>241</v>
      </c>
    </row>
    <row r="187" spans="1:6" s="14" customFormat="1">
      <c r="A187" s="18" t="s">
        <v>356</v>
      </c>
      <c r="B187" s="19">
        <v>2154</v>
      </c>
      <c r="C187" s="19">
        <v>262</v>
      </c>
      <c r="D187" s="20">
        <v>0.1216</v>
      </c>
      <c r="E187" s="19">
        <v>113</v>
      </c>
      <c r="F187" s="19">
        <v>136</v>
      </c>
    </row>
    <row r="188" spans="1:6" s="14" customFormat="1">
      <c r="A188" s="18" t="s">
        <v>357</v>
      </c>
      <c r="B188" s="19">
        <v>2014</v>
      </c>
      <c r="C188" s="19">
        <v>406</v>
      </c>
      <c r="D188" s="20">
        <v>0.2016</v>
      </c>
      <c r="E188" s="19">
        <v>175</v>
      </c>
      <c r="F188" s="19">
        <v>208</v>
      </c>
    </row>
    <row r="189" spans="1:6" s="22" customFormat="1" ht="34.5" customHeight="1">
      <c r="A189" s="25" t="s">
        <v>361</v>
      </c>
      <c r="B189" s="23">
        <f>SUM(B186:B188)</f>
        <v>5873</v>
      </c>
      <c r="C189" s="23">
        <f>SUM(C186:C188)</f>
        <v>1071</v>
      </c>
      <c r="D189" s="24">
        <f>C189/B189</f>
        <v>0.18235995232419547</v>
      </c>
      <c r="E189" s="23">
        <f>SUM(E186:E188)</f>
        <v>435</v>
      </c>
      <c r="F189" s="23">
        <f>SUM(F186:F188)</f>
        <v>585</v>
      </c>
    </row>
    <row r="190" spans="1:6" s="14" customFormat="1">
      <c r="A190" s="18" t="s">
        <v>392</v>
      </c>
      <c r="B190" s="19">
        <v>915</v>
      </c>
      <c r="C190" s="19">
        <v>148</v>
      </c>
      <c r="D190" s="20">
        <v>0.16170000000000001</v>
      </c>
      <c r="E190" s="19">
        <v>55</v>
      </c>
      <c r="F190" s="19">
        <v>91</v>
      </c>
    </row>
    <row r="191" spans="1:6" s="22" customFormat="1" ht="34.5" customHeight="1">
      <c r="A191" s="25" t="s">
        <v>395</v>
      </c>
      <c r="B191" s="23">
        <f>SUM(B190:B190)</f>
        <v>915</v>
      </c>
      <c r="C191" s="23">
        <f>SUM(C190:C190)</f>
        <v>148</v>
      </c>
      <c r="D191" s="24">
        <f>C191/B191</f>
        <v>0.16174863387978142</v>
      </c>
      <c r="E191" s="23">
        <f>SUM(E190:E190)</f>
        <v>55</v>
      </c>
      <c r="F191" s="23">
        <f>SUM(F190:F190)</f>
        <v>91</v>
      </c>
    </row>
    <row r="192" spans="1:6" s="14" customFormat="1">
      <c r="A192" s="18" t="s">
        <v>131</v>
      </c>
      <c r="B192" s="19">
        <v>1668</v>
      </c>
      <c r="C192" s="19">
        <v>275</v>
      </c>
      <c r="D192" s="20">
        <v>0.16489999999999999</v>
      </c>
      <c r="E192" s="19">
        <v>127</v>
      </c>
      <c r="F192" s="19">
        <v>137</v>
      </c>
    </row>
    <row r="193" spans="1:6" s="14" customFormat="1">
      <c r="A193" s="18" t="s">
        <v>132</v>
      </c>
      <c r="B193" s="19">
        <v>2422</v>
      </c>
      <c r="C193" s="19">
        <v>340</v>
      </c>
      <c r="D193" s="20">
        <v>0.1404</v>
      </c>
      <c r="E193" s="19">
        <v>155</v>
      </c>
      <c r="F193" s="19">
        <v>183</v>
      </c>
    </row>
    <row r="194" spans="1:6" s="14" customFormat="1">
      <c r="A194" s="18" t="s">
        <v>133</v>
      </c>
      <c r="B194" s="19">
        <v>1475</v>
      </c>
      <c r="C194" s="19">
        <v>225</v>
      </c>
      <c r="D194" s="20">
        <v>0.1525</v>
      </c>
      <c r="E194" s="19">
        <v>68</v>
      </c>
      <c r="F194" s="19">
        <v>150</v>
      </c>
    </row>
    <row r="195" spans="1:6" s="22" customFormat="1" ht="34.5" customHeight="1">
      <c r="A195" s="25" t="s">
        <v>146</v>
      </c>
      <c r="B195" s="23">
        <f>SUM(B192:B194)</f>
        <v>5565</v>
      </c>
      <c r="C195" s="23">
        <f>SUM(C192:C194)</f>
        <v>840</v>
      </c>
      <c r="D195" s="24">
        <f>C195/B195</f>
        <v>0.15094339622641509</v>
      </c>
      <c r="E195" s="23">
        <f>SUM(E192:E194)</f>
        <v>350</v>
      </c>
      <c r="F195" s="23">
        <f>SUM(F192:F194)</f>
        <v>470</v>
      </c>
    </row>
    <row r="196" spans="1:6" s="14" customFormat="1">
      <c r="A196" s="18" t="s">
        <v>316</v>
      </c>
      <c r="B196" s="19">
        <v>2095</v>
      </c>
      <c r="C196" s="19">
        <v>263</v>
      </c>
      <c r="D196" s="20">
        <v>0.1255</v>
      </c>
      <c r="E196" s="19">
        <v>113</v>
      </c>
      <c r="F196" s="19">
        <v>145</v>
      </c>
    </row>
    <row r="197" spans="1:6" s="14" customFormat="1">
      <c r="A197" s="18" t="s">
        <v>134</v>
      </c>
      <c r="B197" s="19">
        <v>5174</v>
      </c>
      <c r="C197" s="19">
        <v>694</v>
      </c>
      <c r="D197" s="20">
        <v>0.1341</v>
      </c>
      <c r="E197" s="19">
        <v>271</v>
      </c>
      <c r="F197" s="19">
        <v>398</v>
      </c>
    </row>
    <row r="198" spans="1:6" s="14" customFormat="1">
      <c r="A198" s="18" t="s">
        <v>382</v>
      </c>
      <c r="B198" s="19">
        <v>681</v>
      </c>
      <c r="C198" s="19">
        <v>185</v>
      </c>
      <c r="D198" s="20">
        <v>0.2717</v>
      </c>
      <c r="E198" s="19">
        <v>80</v>
      </c>
      <c r="F198" s="19">
        <v>95</v>
      </c>
    </row>
    <row r="199" spans="1:6" s="14" customFormat="1">
      <c r="A199" s="18" t="s">
        <v>383</v>
      </c>
      <c r="B199" s="19">
        <v>1835</v>
      </c>
      <c r="C199" s="19">
        <v>361</v>
      </c>
      <c r="D199" s="20">
        <v>0.19670000000000001</v>
      </c>
      <c r="E199" s="19">
        <v>143</v>
      </c>
      <c r="F199" s="19">
        <v>198</v>
      </c>
    </row>
    <row r="200" spans="1:6" s="14" customFormat="1">
      <c r="A200" s="18" t="s">
        <v>346</v>
      </c>
      <c r="B200" s="19">
        <v>1959</v>
      </c>
      <c r="C200" s="19">
        <v>139</v>
      </c>
      <c r="D200" s="20">
        <v>7.0999999999999994E-2</v>
      </c>
      <c r="E200" s="19">
        <v>79</v>
      </c>
      <c r="F200" s="19">
        <v>59</v>
      </c>
    </row>
    <row r="201" spans="1:6" s="14" customFormat="1">
      <c r="A201" s="18" t="s">
        <v>347</v>
      </c>
      <c r="B201" s="19">
        <v>885</v>
      </c>
      <c r="C201" s="19">
        <v>108</v>
      </c>
      <c r="D201" s="20">
        <v>0.122</v>
      </c>
      <c r="E201" s="19">
        <v>54</v>
      </c>
      <c r="F201" s="19">
        <v>51</v>
      </c>
    </row>
    <row r="202" spans="1:6" s="14" customFormat="1">
      <c r="A202" s="18" t="s">
        <v>384</v>
      </c>
      <c r="B202" s="19">
        <v>1202</v>
      </c>
      <c r="C202" s="19">
        <v>203</v>
      </c>
      <c r="D202" s="20">
        <v>0.16889999999999999</v>
      </c>
      <c r="E202" s="19">
        <v>96</v>
      </c>
      <c r="F202" s="19">
        <v>101</v>
      </c>
    </row>
    <row r="203" spans="1:6" s="14" customFormat="1">
      <c r="A203" s="18" t="s">
        <v>697</v>
      </c>
      <c r="B203" s="19">
        <v>379</v>
      </c>
      <c r="C203" s="19">
        <v>66</v>
      </c>
      <c r="D203" s="20">
        <v>0.1741</v>
      </c>
      <c r="E203" s="19">
        <v>30</v>
      </c>
      <c r="F203" s="19">
        <v>34</v>
      </c>
    </row>
    <row r="204" spans="1:6" s="14" customFormat="1">
      <c r="A204" s="18" t="s">
        <v>385</v>
      </c>
      <c r="B204" s="19">
        <v>1043</v>
      </c>
      <c r="C204" s="19">
        <v>201</v>
      </c>
      <c r="D204" s="20">
        <v>0.19270000000000001</v>
      </c>
      <c r="E204" s="19">
        <v>67</v>
      </c>
      <c r="F204" s="19">
        <v>128</v>
      </c>
    </row>
    <row r="205" spans="1:6" s="22" customFormat="1" ht="34.5" customHeight="1">
      <c r="A205" s="25" t="s">
        <v>147</v>
      </c>
      <c r="B205" s="23">
        <f>SUM(B196:B204)</f>
        <v>15253</v>
      </c>
      <c r="C205" s="23">
        <f>SUM(C196:C204)</f>
        <v>2220</v>
      </c>
      <c r="D205" s="24">
        <f>C205/B205</f>
        <v>0.14554513866124696</v>
      </c>
      <c r="E205" s="23">
        <f>SUM(E196:E204)</f>
        <v>933</v>
      </c>
      <c r="F205" s="23">
        <f>SUM(F196:F204)</f>
        <v>1209</v>
      </c>
    </row>
    <row r="206" spans="1:6" s="14" customFormat="1">
      <c r="A206" s="18" t="s">
        <v>185</v>
      </c>
      <c r="B206" s="19">
        <v>814</v>
      </c>
      <c r="C206" s="19">
        <v>190</v>
      </c>
      <c r="D206" s="20">
        <v>0.2334</v>
      </c>
      <c r="E206" s="19">
        <v>127</v>
      </c>
      <c r="F206" s="19">
        <v>56</v>
      </c>
    </row>
    <row r="207" spans="1:6" s="14" customFormat="1">
      <c r="A207" s="18" t="s">
        <v>186</v>
      </c>
      <c r="B207" s="19">
        <v>925</v>
      </c>
      <c r="C207" s="19">
        <v>109</v>
      </c>
      <c r="D207" s="20">
        <v>0.1178</v>
      </c>
      <c r="E207" s="19">
        <v>68</v>
      </c>
      <c r="F207" s="19">
        <v>39</v>
      </c>
    </row>
    <row r="208" spans="1:6" s="14" customFormat="1">
      <c r="A208" s="18" t="s">
        <v>187</v>
      </c>
      <c r="B208" s="19">
        <v>1232</v>
      </c>
      <c r="C208" s="19">
        <v>133</v>
      </c>
      <c r="D208" s="20">
        <v>0.108</v>
      </c>
      <c r="E208" s="19">
        <v>79</v>
      </c>
      <c r="F208" s="19">
        <v>53</v>
      </c>
    </row>
    <row r="209" spans="1:6" s="14" customFormat="1">
      <c r="A209" s="18" t="s">
        <v>188</v>
      </c>
      <c r="B209" s="19">
        <v>478</v>
      </c>
      <c r="C209" s="19">
        <v>85</v>
      </c>
      <c r="D209" s="20">
        <v>0.17780000000000001</v>
      </c>
      <c r="E209" s="19">
        <v>63</v>
      </c>
      <c r="F209" s="19">
        <v>20</v>
      </c>
    </row>
    <row r="210" spans="1:6" s="14" customFormat="1">
      <c r="A210" s="18" t="s">
        <v>189</v>
      </c>
      <c r="B210" s="19">
        <v>988</v>
      </c>
      <c r="C210" s="19">
        <v>165</v>
      </c>
      <c r="D210" s="20">
        <v>0.16700000000000001</v>
      </c>
      <c r="E210" s="19">
        <v>121</v>
      </c>
      <c r="F210" s="19">
        <v>43</v>
      </c>
    </row>
    <row r="211" spans="1:6" s="14" customFormat="1">
      <c r="A211" s="18" t="s">
        <v>190</v>
      </c>
      <c r="B211" s="19">
        <v>1001</v>
      </c>
      <c r="C211" s="19">
        <v>157</v>
      </c>
      <c r="D211" s="20">
        <v>0.15679999999999999</v>
      </c>
      <c r="E211" s="19">
        <v>101</v>
      </c>
      <c r="F211" s="19">
        <v>54</v>
      </c>
    </row>
    <row r="212" spans="1:6" s="14" customFormat="1">
      <c r="A212" s="18" t="s">
        <v>191</v>
      </c>
      <c r="B212" s="19">
        <v>1123</v>
      </c>
      <c r="C212" s="19">
        <v>250</v>
      </c>
      <c r="D212" s="20">
        <v>0.22259999999999999</v>
      </c>
      <c r="E212" s="19">
        <v>121</v>
      </c>
      <c r="F212" s="19">
        <v>113</v>
      </c>
    </row>
    <row r="213" spans="1:6" s="14" customFormat="1">
      <c r="A213" s="18" t="s">
        <v>192</v>
      </c>
      <c r="B213" s="19">
        <v>1187</v>
      </c>
      <c r="C213" s="19">
        <v>237</v>
      </c>
      <c r="D213" s="20">
        <v>0.19969999999999999</v>
      </c>
      <c r="E213" s="19">
        <v>150</v>
      </c>
      <c r="F213" s="19">
        <v>86</v>
      </c>
    </row>
    <row r="214" spans="1:6" s="14" customFormat="1">
      <c r="A214" s="18" t="s">
        <v>193</v>
      </c>
      <c r="B214" s="19">
        <v>739</v>
      </c>
      <c r="C214" s="19">
        <v>125</v>
      </c>
      <c r="D214" s="20">
        <v>0.1691</v>
      </c>
      <c r="E214" s="19">
        <v>85</v>
      </c>
      <c r="F214" s="19">
        <v>38</v>
      </c>
    </row>
    <row r="215" spans="1:6" s="14" customFormat="1">
      <c r="A215" s="18" t="s">
        <v>194</v>
      </c>
      <c r="B215" s="19">
        <v>812</v>
      </c>
      <c r="C215" s="19">
        <v>120</v>
      </c>
      <c r="D215" s="20">
        <v>0.14779999999999999</v>
      </c>
      <c r="E215" s="19">
        <v>81</v>
      </c>
      <c r="F215" s="19">
        <v>36</v>
      </c>
    </row>
    <row r="216" spans="1:6" s="14" customFormat="1">
      <c r="A216" s="18" t="s">
        <v>510</v>
      </c>
      <c r="B216" s="19">
        <v>1052</v>
      </c>
      <c r="C216" s="19">
        <v>135</v>
      </c>
      <c r="D216" s="20">
        <v>0.1283</v>
      </c>
      <c r="E216" s="19">
        <v>73</v>
      </c>
      <c r="F216" s="19">
        <v>61</v>
      </c>
    </row>
    <row r="217" spans="1:6" s="14" customFormat="1">
      <c r="A217" s="18" t="s">
        <v>478</v>
      </c>
      <c r="B217" s="19">
        <v>1125</v>
      </c>
      <c r="C217" s="19">
        <v>83</v>
      </c>
      <c r="D217" s="20">
        <v>7.3800000000000004E-2</v>
      </c>
      <c r="E217" s="19">
        <v>53</v>
      </c>
      <c r="F217" s="19">
        <v>28</v>
      </c>
    </row>
    <row r="218" spans="1:6" s="14" customFormat="1">
      <c r="A218" s="18" t="s">
        <v>195</v>
      </c>
      <c r="B218" s="19">
        <v>424</v>
      </c>
      <c r="C218" s="19">
        <v>49</v>
      </c>
      <c r="D218" s="20">
        <v>0.11559999999999999</v>
      </c>
      <c r="E218" s="19">
        <v>31</v>
      </c>
      <c r="F218" s="19">
        <v>17</v>
      </c>
    </row>
    <row r="219" spans="1:6" s="14" customFormat="1">
      <c r="A219" s="18" t="s">
        <v>196</v>
      </c>
      <c r="B219" s="19">
        <v>362</v>
      </c>
      <c r="C219" s="19">
        <v>67</v>
      </c>
      <c r="D219" s="20">
        <v>0.18509999999999999</v>
      </c>
      <c r="E219" s="19">
        <v>44</v>
      </c>
      <c r="F219" s="19">
        <v>23</v>
      </c>
    </row>
    <row r="220" spans="1:6" s="14" customFormat="1">
      <c r="A220" s="18" t="s">
        <v>197</v>
      </c>
      <c r="B220" s="19">
        <v>890</v>
      </c>
      <c r="C220" s="19">
        <v>90</v>
      </c>
      <c r="D220" s="20">
        <v>0.1011</v>
      </c>
      <c r="E220" s="19">
        <v>54</v>
      </c>
      <c r="F220" s="19">
        <v>36</v>
      </c>
    </row>
    <row r="221" spans="1:6" s="14" customFormat="1">
      <c r="A221" s="18" t="s">
        <v>198</v>
      </c>
      <c r="B221" s="19">
        <v>1260</v>
      </c>
      <c r="C221" s="19">
        <v>140</v>
      </c>
      <c r="D221" s="20">
        <v>0.1111</v>
      </c>
      <c r="E221" s="19">
        <v>70</v>
      </c>
      <c r="F221" s="19">
        <v>69</v>
      </c>
    </row>
    <row r="222" spans="1:6" s="14" customFormat="1">
      <c r="A222" s="18" t="s">
        <v>479</v>
      </c>
      <c r="B222" s="19">
        <v>934</v>
      </c>
      <c r="C222" s="19">
        <v>110</v>
      </c>
      <c r="D222" s="20">
        <v>0.1178</v>
      </c>
      <c r="E222" s="19">
        <v>56</v>
      </c>
      <c r="F222" s="19">
        <v>51</v>
      </c>
    </row>
    <row r="223" spans="1:6" s="14" customFormat="1">
      <c r="A223" s="18" t="s">
        <v>199</v>
      </c>
      <c r="B223" s="19">
        <v>1057</v>
      </c>
      <c r="C223" s="19">
        <v>178</v>
      </c>
      <c r="D223" s="20">
        <v>0.16839999999999999</v>
      </c>
      <c r="E223" s="19">
        <v>119</v>
      </c>
      <c r="F223" s="19">
        <v>55</v>
      </c>
    </row>
    <row r="224" spans="1:6" s="14" customFormat="1">
      <c r="A224" s="18" t="s">
        <v>200</v>
      </c>
      <c r="B224" s="19">
        <v>749</v>
      </c>
      <c r="C224" s="19">
        <v>64</v>
      </c>
      <c r="D224" s="20">
        <v>8.5400000000000004E-2</v>
      </c>
      <c r="E224" s="19">
        <v>39</v>
      </c>
      <c r="F224" s="19">
        <v>23</v>
      </c>
    </row>
    <row r="225" spans="1:6" s="14" customFormat="1">
      <c r="A225" s="18" t="s">
        <v>201</v>
      </c>
      <c r="B225" s="19">
        <v>947</v>
      </c>
      <c r="C225" s="19">
        <v>58</v>
      </c>
      <c r="D225" s="20">
        <v>6.1199999999999997E-2</v>
      </c>
      <c r="E225" s="19">
        <v>35</v>
      </c>
      <c r="F225" s="19">
        <v>21</v>
      </c>
    </row>
    <row r="226" spans="1:6" s="14" customFormat="1">
      <c r="A226" s="18" t="s">
        <v>202</v>
      </c>
      <c r="B226" s="19">
        <v>1794</v>
      </c>
      <c r="C226" s="19">
        <v>239</v>
      </c>
      <c r="D226" s="20">
        <v>0.13320000000000001</v>
      </c>
      <c r="E226" s="19">
        <v>124</v>
      </c>
      <c r="F226" s="19">
        <v>111</v>
      </c>
    </row>
    <row r="227" spans="1:6" s="14" customFormat="1">
      <c r="A227" s="18" t="s">
        <v>203</v>
      </c>
      <c r="B227" s="19">
        <v>1067</v>
      </c>
      <c r="C227" s="19">
        <v>150</v>
      </c>
      <c r="D227" s="20">
        <v>0.1406</v>
      </c>
      <c r="E227" s="19">
        <v>77</v>
      </c>
      <c r="F227" s="19">
        <v>69</v>
      </c>
    </row>
    <row r="228" spans="1:6" s="14" customFormat="1">
      <c r="A228" s="18" t="s">
        <v>204</v>
      </c>
      <c r="B228" s="19">
        <v>513</v>
      </c>
      <c r="C228" s="19">
        <v>58</v>
      </c>
      <c r="D228" s="20">
        <v>0.11310000000000001</v>
      </c>
      <c r="E228" s="19">
        <v>31</v>
      </c>
      <c r="F228" s="19">
        <v>27</v>
      </c>
    </row>
    <row r="229" spans="1:6" s="14" customFormat="1">
      <c r="A229" s="18" t="s">
        <v>480</v>
      </c>
      <c r="B229" s="19">
        <v>2076</v>
      </c>
      <c r="C229" s="19">
        <v>238</v>
      </c>
      <c r="D229" s="20">
        <v>0.11459999999999999</v>
      </c>
      <c r="E229" s="19">
        <v>91</v>
      </c>
      <c r="F229" s="19">
        <v>142</v>
      </c>
    </row>
    <row r="230" spans="1:6" s="14" customFormat="1">
      <c r="A230" s="18" t="s">
        <v>205</v>
      </c>
      <c r="B230" s="19">
        <v>1082</v>
      </c>
      <c r="C230" s="19">
        <v>99</v>
      </c>
      <c r="D230" s="20">
        <v>9.1499999999999998E-2</v>
      </c>
      <c r="E230" s="19">
        <v>52</v>
      </c>
      <c r="F230" s="19">
        <v>46</v>
      </c>
    </row>
    <row r="231" spans="1:6" s="14" customFormat="1">
      <c r="A231" s="18" t="s">
        <v>206</v>
      </c>
      <c r="B231" s="19">
        <v>1267</v>
      </c>
      <c r="C231" s="19">
        <v>177</v>
      </c>
      <c r="D231" s="20">
        <v>0.13969999999999999</v>
      </c>
      <c r="E231" s="19">
        <v>89</v>
      </c>
      <c r="F231" s="19">
        <v>87</v>
      </c>
    </row>
    <row r="232" spans="1:6" s="14" customFormat="1">
      <c r="A232" s="18" t="s">
        <v>207</v>
      </c>
      <c r="B232" s="19">
        <v>1290</v>
      </c>
      <c r="C232" s="19">
        <v>177</v>
      </c>
      <c r="D232" s="20">
        <v>0.13719999999999999</v>
      </c>
      <c r="E232" s="19">
        <v>89</v>
      </c>
      <c r="F232" s="19">
        <v>86</v>
      </c>
    </row>
    <row r="233" spans="1:6" s="14" customFormat="1">
      <c r="A233" s="18" t="s">
        <v>208</v>
      </c>
      <c r="B233" s="19">
        <v>992</v>
      </c>
      <c r="C233" s="19">
        <v>155</v>
      </c>
      <c r="D233" s="20">
        <v>0.15629999999999999</v>
      </c>
      <c r="E233" s="19">
        <v>86</v>
      </c>
      <c r="F233" s="19">
        <v>67</v>
      </c>
    </row>
    <row r="234" spans="1:6" s="14" customFormat="1">
      <c r="A234" s="18" t="s">
        <v>481</v>
      </c>
      <c r="B234" s="19">
        <v>1448</v>
      </c>
      <c r="C234" s="19">
        <v>167</v>
      </c>
      <c r="D234" s="20">
        <v>0.1153</v>
      </c>
      <c r="E234" s="19">
        <v>96</v>
      </c>
      <c r="F234" s="19">
        <v>67</v>
      </c>
    </row>
    <row r="235" spans="1:6" s="14" customFormat="1">
      <c r="A235" s="18" t="s">
        <v>718</v>
      </c>
      <c r="B235" s="19">
        <v>1085</v>
      </c>
      <c r="C235" s="19">
        <v>164</v>
      </c>
      <c r="D235" s="20">
        <v>0.1512</v>
      </c>
      <c r="E235" s="19">
        <v>81</v>
      </c>
      <c r="F235" s="19">
        <v>83</v>
      </c>
    </row>
    <row r="236" spans="1:6" s="14" customFormat="1">
      <c r="A236" s="18" t="s">
        <v>209</v>
      </c>
      <c r="B236" s="19">
        <v>1461</v>
      </c>
      <c r="C236" s="19">
        <v>149</v>
      </c>
      <c r="D236" s="20">
        <v>0.10199999999999999</v>
      </c>
      <c r="E236" s="19">
        <v>61</v>
      </c>
      <c r="F236" s="19">
        <v>87</v>
      </c>
    </row>
    <row r="237" spans="1:6" s="14" customFormat="1">
      <c r="A237" s="18" t="s">
        <v>210</v>
      </c>
      <c r="B237" s="19">
        <v>865</v>
      </c>
      <c r="C237" s="19">
        <v>78</v>
      </c>
      <c r="D237" s="20">
        <v>9.0200000000000002E-2</v>
      </c>
      <c r="E237" s="19">
        <v>37</v>
      </c>
      <c r="F237" s="19">
        <v>40</v>
      </c>
    </row>
    <row r="238" spans="1:6" s="14" customFormat="1">
      <c r="A238" s="18" t="s">
        <v>482</v>
      </c>
      <c r="B238" s="19">
        <v>944</v>
      </c>
      <c r="C238" s="19">
        <v>106</v>
      </c>
      <c r="D238" s="20">
        <v>0.1123</v>
      </c>
      <c r="E238" s="19">
        <v>53</v>
      </c>
      <c r="F238" s="19">
        <v>52</v>
      </c>
    </row>
    <row r="239" spans="1:6" s="14" customFormat="1">
      <c r="A239" s="18" t="s">
        <v>211</v>
      </c>
      <c r="B239" s="19">
        <v>1205</v>
      </c>
      <c r="C239" s="19">
        <v>110</v>
      </c>
      <c r="D239" s="20">
        <v>9.1300000000000006E-2</v>
      </c>
      <c r="E239" s="19">
        <v>67</v>
      </c>
      <c r="F239" s="19">
        <v>41</v>
      </c>
    </row>
    <row r="240" spans="1:6" s="22" customFormat="1" ht="34.5" customHeight="1">
      <c r="A240" s="25" t="s">
        <v>214</v>
      </c>
      <c r="B240" s="23">
        <f>SUM(B206:B239)</f>
        <v>35188</v>
      </c>
      <c r="C240" s="23">
        <f>SUM(C206:C239)</f>
        <v>4612</v>
      </c>
      <c r="D240" s="24">
        <f>C240/B240</f>
        <v>0.13106740934409458</v>
      </c>
      <c r="E240" s="23">
        <f>SUM(E206:E239)</f>
        <v>2604</v>
      </c>
      <c r="F240" s="23">
        <f>SUM(F206:F239)</f>
        <v>1927</v>
      </c>
    </row>
    <row r="241" spans="1:6" s="14" customFormat="1">
      <c r="A241" s="18" t="s">
        <v>493</v>
      </c>
      <c r="B241" s="19">
        <v>796</v>
      </c>
      <c r="C241" s="19">
        <v>124</v>
      </c>
      <c r="D241" s="20">
        <v>0.15579999999999999</v>
      </c>
      <c r="E241" s="19">
        <v>42</v>
      </c>
      <c r="F241" s="19">
        <v>78</v>
      </c>
    </row>
    <row r="242" spans="1:6" s="14" customFormat="1">
      <c r="A242" s="18" t="s">
        <v>11</v>
      </c>
      <c r="B242" s="19">
        <v>3059</v>
      </c>
      <c r="C242" s="19">
        <v>291</v>
      </c>
      <c r="D242" s="20">
        <v>9.5100000000000004E-2</v>
      </c>
      <c r="E242" s="19">
        <v>135</v>
      </c>
      <c r="F242" s="19">
        <v>150</v>
      </c>
    </row>
    <row r="243" spans="1:6" s="14" customFormat="1">
      <c r="A243" s="18" t="s">
        <v>494</v>
      </c>
      <c r="B243" s="19">
        <v>993</v>
      </c>
      <c r="C243" s="19">
        <v>152</v>
      </c>
      <c r="D243" s="20">
        <v>0.15310000000000001</v>
      </c>
      <c r="E243" s="19">
        <v>82</v>
      </c>
      <c r="F243" s="19">
        <v>68</v>
      </c>
    </row>
    <row r="244" spans="1:6" s="14" customFormat="1">
      <c r="A244" s="18" t="s">
        <v>495</v>
      </c>
      <c r="B244" s="19">
        <v>1325</v>
      </c>
      <c r="C244" s="19">
        <v>167</v>
      </c>
      <c r="D244" s="20">
        <v>0.126</v>
      </c>
      <c r="E244" s="19">
        <v>100</v>
      </c>
      <c r="F244" s="19">
        <v>61</v>
      </c>
    </row>
    <row r="245" spans="1:6" s="14" customFormat="1">
      <c r="A245" s="18" t="s">
        <v>496</v>
      </c>
      <c r="B245" s="19">
        <v>2415</v>
      </c>
      <c r="C245" s="19">
        <v>290</v>
      </c>
      <c r="D245" s="20">
        <v>0.1201</v>
      </c>
      <c r="E245" s="19">
        <v>153</v>
      </c>
      <c r="F245" s="19">
        <v>133</v>
      </c>
    </row>
    <row r="246" spans="1:6" s="14" customFormat="1">
      <c r="A246" s="18" t="s">
        <v>444</v>
      </c>
      <c r="B246" s="19">
        <v>2340</v>
      </c>
      <c r="C246" s="19">
        <v>273</v>
      </c>
      <c r="D246" s="20">
        <v>0.1167</v>
      </c>
      <c r="E246" s="19">
        <v>136</v>
      </c>
      <c r="F246" s="19">
        <v>133</v>
      </c>
    </row>
    <row r="247" spans="1:6" s="22" customFormat="1" ht="34.5" customHeight="1">
      <c r="A247" s="25" t="s">
        <v>15</v>
      </c>
      <c r="B247" s="23">
        <f>SUM(B241:B246)</f>
        <v>10928</v>
      </c>
      <c r="C247" s="23">
        <f>SUM(C241:C246)</f>
        <v>1297</v>
      </c>
      <c r="D247" s="24">
        <f>C247/B247</f>
        <v>0.11868594436310395</v>
      </c>
      <c r="E247" s="23">
        <f>SUM(E241:E246)</f>
        <v>648</v>
      </c>
      <c r="F247" s="23">
        <f>SUM(F241:F246)</f>
        <v>623</v>
      </c>
    </row>
    <row r="248" spans="1:6" s="14" customFormat="1">
      <c r="A248" s="18" t="s">
        <v>409</v>
      </c>
      <c r="B248" s="19">
        <v>550</v>
      </c>
      <c r="C248" s="19">
        <v>82</v>
      </c>
      <c r="D248" s="20">
        <v>0.14910000000000001</v>
      </c>
      <c r="E248" s="19">
        <v>22</v>
      </c>
      <c r="F248" s="19">
        <v>56</v>
      </c>
    </row>
    <row r="249" spans="1:6" s="14" customFormat="1">
      <c r="A249" s="18" t="s">
        <v>505</v>
      </c>
      <c r="B249" s="19">
        <v>819</v>
      </c>
      <c r="C249" s="19">
        <v>197</v>
      </c>
      <c r="D249" s="20">
        <v>0.24049999999999999</v>
      </c>
      <c r="E249" s="19">
        <v>69</v>
      </c>
      <c r="F249" s="19">
        <v>123</v>
      </c>
    </row>
    <row r="250" spans="1:6" s="22" customFormat="1" ht="34.5" customHeight="1">
      <c r="A250" s="25" t="s">
        <v>412</v>
      </c>
      <c r="B250" s="23">
        <f>SUM(B248:B249)</f>
        <v>1369</v>
      </c>
      <c r="C250" s="23">
        <f>SUM(C248:C249)</f>
        <v>279</v>
      </c>
      <c r="D250" s="24">
        <f>C250/B250</f>
        <v>0.20379839298758218</v>
      </c>
      <c r="E250" s="23">
        <f>SUM(E248:E249)</f>
        <v>91</v>
      </c>
      <c r="F250" s="23">
        <f>SUM(F248:F249)</f>
        <v>179</v>
      </c>
    </row>
    <row r="251" spans="1:6" s="22" customFormat="1" ht="34.5" customHeight="1">
      <c r="A251" s="25" t="s">
        <v>16</v>
      </c>
      <c r="B251" s="23">
        <f>SUM(, B22, B44, B51, B54, B56, B67, B103, B163, B185, B189, B191, B195, B205, B240, B247, B250)</f>
        <v>248904</v>
      </c>
      <c r="C251" s="23">
        <f>SUM(, C22, C44, C51, C54, C56, C67, C103, C163, C185, C189, C191, C195, C205, C240, C247, C250)</f>
        <v>39112</v>
      </c>
      <c r="D251" s="24">
        <f>C251/B251</f>
        <v>0.15713688811750715</v>
      </c>
      <c r="E251" s="23">
        <f>SUM(, E22, E44, E51, E54, E56, E67, E103, E163, E185, E189, E191, E195, E205, E240, E247, E250)</f>
        <v>20494</v>
      </c>
      <c r="F251" s="23">
        <f>SUM(, F22, F44, F51, F54, F56, F67, F103, F163, F185, F189, F191, F195, F205, F240, F247, F250)</f>
        <v>17416</v>
      </c>
    </row>
    <row r="252" spans="1:6" s="14" customFormat="1">
      <c r="A252" s="18" t="s">
        <v>17</v>
      </c>
      <c r="B252" s="18">
        <f>SUM(, B251)</f>
        <v>248904</v>
      </c>
      <c r="C252" s="18">
        <f>SUM(, C251)</f>
        <v>39112</v>
      </c>
      <c r="D252" s="26">
        <f>C252/B252</f>
        <v>0.15713688811750715</v>
      </c>
      <c r="E252" s="18">
        <f>SUM(, E251)</f>
        <v>20494</v>
      </c>
      <c r="F252" s="18">
        <f>SUM(, F251)</f>
        <v>17416</v>
      </c>
    </row>
    <row r="253" spans="1:6" s="22" customFormat="1">
      <c r="A253" s="28" t="s">
        <v>1069</v>
      </c>
      <c r="B253" s="23">
        <v>54621</v>
      </c>
      <c r="C253" s="23">
        <v>9925</v>
      </c>
      <c r="D253" s="24">
        <v>0.1817</v>
      </c>
      <c r="E253" s="23">
        <v>4933</v>
      </c>
      <c r="F253" s="23">
        <v>4306</v>
      </c>
    </row>
    <row r="254" spans="1:6" s="22" customFormat="1">
      <c r="A254" s="28" t="s">
        <v>1064</v>
      </c>
      <c r="B254" s="23">
        <f>SUM(B252:B253)</f>
        <v>303525</v>
      </c>
      <c r="C254" s="23">
        <f>SUM(C252:C253)</f>
        <v>49037</v>
      </c>
      <c r="D254" s="24">
        <v>0.16159999999999999</v>
      </c>
      <c r="E254" s="23">
        <f>SUM(E252:E253)</f>
        <v>25427</v>
      </c>
      <c r="F254" s="23">
        <f>SUM(F252:F253)</f>
        <v>21722</v>
      </c>
    </row>
    <row r="255" spans="1:6" s="22" customFormat="1">
      <c r="A255" s="36" t="s">
        <v>1070</v>
      </c>
    </row>
    <row r="256" spans="1:6" s="22" customFormat="1">
      <c r="A256" s="23" t="s">
        <v>1071</v>
      </c>
      <c r="B256" s="23">
        <v>1080</v>
      </c>
      <c r="C256" s="23">
        <v>116</v>
      </c>
      <c r="D256" s="24">
        <v>0.1074</v>
      </c>
      <c r="E256" s="23">
        <v>68</v>
      </c>
      <c r="F256" s="23">
        <v>40</v>
      </c>
    </row>
    <row r="257" spans="1:6" s="22" customFormat="1">
      <c r="A257" s="23" t="s">
        <v>1072</v>
      </c>
      <c r="B257" s="23">
        <v>759</v>
      </c>
      <c r="C257" s="23">
        <v>138</v>
      </c>
      <c r="D257" s="24">
        <v>0.18179999999999999</v>
      </c>
      <c r="E257" s="23">
        <v>60</v>
      </c>
      <c r="F257" s="23">
        <v>66</v>
      </c>
    </row>
    <row r="258" spans="1:6" s="22" customFormat="1">
      <c r="A258" s="23" t="s">
        <v>1073</v>
      </c>
      <c r="B258" s="23">
        <v>1326</v>
      </c>
      <c r="C258" s="23">
        <v>277</v>
      </c>
      <c r="D258" s="24">
        <v>0.2089</v>
      </c>
      <c r="E258" s="23">
        <v>130</v>
      </c>
      <c r="F258" s="23">
        <v>122</v>
      </c>
    </row>
    <row r="259" spans="1:6" s="22" customFormat="1">
      <c r="A259" s="23" t="s">
        <v>1074</v>
      </c>
      <c r="B259" s="23">
        <v>655</v>
      </c>
      <c r="C259" s="23">
        <v>77</v>
      </c>
      <c r="D259" s="24">
        <v>0.1176</v>
      </c>
      <c r="E259" s="23">
        <v>30</v>
      </c>
      <c r="F259" s="23">
        <v>41</v>
      </c>
    </row>
    <row r="260" spans="1:6" s="22" customFormat="1">
      <c r="A260" s="23" t="s">
        <v>1075</v>
      </c>
      <c r="B260" s="23">
        <v>784</v>
      </c>
      <c r="C260" s="23">
        <v>160</v>
      </c>
      <c r="D260" s="24">
        <v>0.2041</v>
      </c>
      <c r="E260" s="23">
        <v>67</v>
      </c>
      <c r="F260" s="23">
        <v>83</v>
      </c>
    </row>
    <row r="261" spans="1:6" s="22" customFormat="1">
      <c r="A261" s="23" t="s">
        <v>1076</v>
      </c>
      <c r="B261" s="23">
        <v>665</v>
      </c>
      <c r="C261" s="23">
        <v>185</v>
      </c>
      <c r="D261" s="24">
        <v>0.2782</v>
      </c>
      <c r="E261" s="23">
        <v>70</v>
      </c>
      <c r="F261" s="23">
        <v>94</v>
      </c>
    </row>
    <row r="262" spans="1:6" s="22" customFormat="1">
      <c r="A262" s="23" t="s">
        <v>1077</v>
      </c>
      <c r="B262" s="23">
        <v>603</v>
      </c>
      <c r="C262" s="23">
        <v>97</v>
      </c>
      <c r="D262" s="24">
        <v>0.16089999999999999</v>
      </c>
      <c r="E262" s="23">
        <v>52</v>
      </c>
      <c r="F262" s="23">
        <v>41</v>
      </c>
    </row>
    <row r="263" spans="1:6" s="22" customFormat="1">
      <c r="A263" s="23" t="s">
        <v>1078</v>
      </c>
      <c r="B263" s="23">
        <v>717</v>
      </c>
      <c r="C263" s="23">
        <v>130</v>
      </c>
      <c r="D263" s="24">
        <v>0.18129999999999999</v>
      </c>
      <c r="E263" s="23">
        <v>67</v>
      </c>
      <c r="F263" s="23">
        <v>54</v>
      </c>
    </row>
    <row r="264" spans="1:6" s="22" customFormat="1">
      <c r="A264" s="23" t="s">
        <v>1079</v>
      </c>
      <c r="B264" s="23">
        <v>1587</v>
      </c>
      <c r="C264" s="23">
        <v>194</v>
      </c>
      <c r="D264" s="24">
        <v>0.1222</v>
      </c>
      <c r="E264" s="23">
        <v>114</v>
      </c>
      <c r="F264" s="23">
        <v>65</v>
      </c>
    </row>
    <row r="265" spans="1:6" s="22" customFormat="1">
      <c r="A265" s="23" t="s">
        <v>1080</v>
      </c>
      <c r="B265" s="23">
        <v>595</v>
      </c>
      <c r="C265" s="23">
        <v>61</v>
      </c>
      <c r="D265" s="24">
        <v>0.10249999999999999</v>
      </c>
      <c r="E265" s="23">
        <v>33</v>
      </c>
      <c r="F265" s="23">
        <v>22</v>
      </c>
    </row>
    <row r="266" spans="1:6" s="22" customFormat="1">
      <c r="A266" s="23" t="s">
        <v>1081</v>
      </c>
      <c r="B266" s="23">
        <v>813</v>
      </c>
      <c r="C266" s="23">
        <v>105</v>
      </c>
      <c r="D266" s="24">
        <v>0.12920000000000001</v>
      </c>
      <c r="E266" s="23">
        <v>51</v>
      </c>
      <c r="F266" s="23">
        <v>40</v>
      </c>
    </row>
    <row r="267" spans="1:6" s="22" customFormat="1">
      <c r="A267" s="23" t="s">
        <v>1082</v>
      </c>
      <c r="B267" s="23">
        <v>759</v>
      </c>
      <c r="C267" s="23">
        <v>65</v>
      </c>
      <c r="D267" s="24">
        <v>8.5599999999999996E-2</v>
      </c>
      <c r="E267" s="23">
        <v>30</v>
      </c>
      <c r="F267" s="23">
        <v>26</v>
      </c>
    </row>
    <row r="268" spans="1:6" s="22" customFormat="1">
      <c r="A268" s="23" t="s">
        <v>1083</v>
      </c>
      <c r="B268" s="23">
        <v>887</v>
      </c>
      <c r="C268" s="23">
        <v>92</v>
      </c>
      <c r="D268" s="24">
        <v>0.1037</v>
      </c>
      <c r="E268" s="23">
        <v>44</v>
      </c>
      <c r="F268" s="23">
        <v>40</v>
      </c>
    </row>
    <row r="269" spans="1:6" s="22" customFormat="1">
      <c r="A269" s="23" t="s">
        <v>1084</v>
      </c>
      <c r="B269" s="23">
        <v>885</v>
      </c>
      <c r="C269" s="23">
        <v>78</v>
      </c>
      <c r="D269" s="24">
        <v>8.8099999999999998E-2</v>
      </c>
      <c r="E269" s="23">
        <v>39</v>
      </c>
      <c r="F269" s="23">
        <v>26</v>
      </c>
    </row>
    <row r="270" spans="1:6" s="22" customFormat="1">
      <c r="A270" s="23" t="s">
        <v>1085</v>
      </c>
      <c r="B270" s="23">
        <v>914</v>
      </c>
      <c r="C270" s="23">
        <v>109</v>
      </c>
      <c r="D270" s="24">
        <v>0.1193</v>
      </c>
      <c r="E270" s="23">
        <v>61</v>
      </c>
      <c r="F270" s="23">
        <v>38</v>
      </c>
    </row>
    <row r="271" spans="1:6" s="22" customFormat="1">
      <c r="A271" s="23" t="s">
        <v>1086</v>
      </c>
      <c r="B271" s="23">
        <v>842</v>
      </c>
      <c r="C271" s="23">
        <v>110</v>
      </c>
      <c r="D271" s="24">
        <v>0.13059999999999999</v>
      </c>
      <c r="E271" s="23">
        <v>58</v>
      </c>
      <c r="F271" s="23">
        <v>48</v>
      </c>
    </row>
    <row r="272" spans="1:6" s="22" customFormat="1">
      <c r="A272" s="23" t="s">
        <v>1087</v>
      </c>
      <c r="B272" s="23">
        <v>758</v>
      </c>
      <c r="C272" s="23">
        <v>69</v>
      </c>
      <c r="D272" s="24">
        <v>9.0999999999999998E-2</v>
      </c>
      <c r="E272" s="23">
        <v>32</v>
      </c>
      <c r="F272" s="23">
        <v>33</v>
      </c>
    </row>
    <row r="273" spans="1:6" s="22" customFormat="1">
      <c r="A273" s="23" t="s">
        <v>1088</v>
      </c>
      <c r="B273" s="23">
        <v>815</v>
      </c>
      <c r="C273" s="23">
        <v>148</v>
      </c>
      <c r="D273" s="24">
        <v>0.18160000000000001</v>
      </c>
      <c r="E273" s="23">
        <v>81</v>
      </c>
      <c r="F273" s="23">
        <v>61</v>
      </c>
    </row>
    <row r="274" spans="1:6" s="22" customFormat="1">
      <c r="A274" s="23" t="s">
        <v>1089</v>
      </c>
      <c r="B274" s="23">
        <v>871</v>
      </c>
      <c r="C274" s="23">
        <v>99</v>
      </c>
      <c r="D274" s="24">
        <v>0.1137</v>
      </c>
      <c r="E274" s="23">
        <v>50</v>
      </c>
      <c r="F274" s="23">
        <v>37</v>
      </c>
    </row>
    <row r="275" spans="1:6" s="22" customFormat="1">
      <c r="A275" s="23" t="s">
        <v>1090</v>
      </c>
      <c r="B275" s="23">
        <v>847</v>
      </c>
      <c r="C275" s="23">
        <v>107</v>
      </c>
      <c r="D275" s="24">
        <v>0.1263</v>
      </c>
      <c r="E275" s="23">
        <v>69</v>
      </c>
      <c r="F275" s="23">
        <v>34</v>
      </c>
    </row>
    <row r="276" spans="1:6" s="22" customFormat="1">
      <c r="A276" s="23" t="s">
        <v>1091</v>
      </c>
      <c r="B276" s="23">
        <v>697</v>
      </c>
      <c r="C276" s="23">
        <v>62</v>
      </c>
      <c r="D276" s="24">
        <v>8.8999999999999996E-2</v>
      </c>
      <c r="E276" s="23">
        <v>34</v>
      </c>
      <c r="F276" s="23">
        <v>24</v>
      </c>
    </row>
    <row r="277" spans="1:6" s="22" customFormat="1">
      <c r="A277" s="23" t="s">
        <v>1092</v>
      </c>
      <c r="B277" s="23">
        <v>1298</v>
      </c>
      <c r="C277" s="23">
        <v>159</v>
      </c>
      <c r="D277" s="24">
        <v>0.1225</v>
      </c>
      <c r="E277" s="23">
        <v>93</v>
      </c>
      <c r="F277" s="23">
        <v>61</v>
      </c>
    </row>
    <row r="278" spans="1:6" s="22" customFormat="1">
      <c r="A278" s="23" t="s">
        <v>1093</v>
      </c>
      <c r="B278" s="23">
        <v>958</v>
      </c>
      <c r="C278" s="23">
        <v>138</v>
      </c>
      <c r="D278" s="24">
        <v>0.14410000000000001</v>
      </c>
      <c r="E278" s="23">
        <v>77</v>
      </c>
      <c r="F278" s="23">
        <v>52</v>
      </c>
    </row>
    <row r="279" spans="1:6" s="22" customFormat="1">
      <c r="A279" s="23" t="s">
        <v>1094</v>
      </c>
      <c r="B279" s="23">
        <v>558</v>
      </c>
      <c r="C279" s="23">
        <v>58</v>
      </c>
      <c r="D279" s="24">
        <v>0.10390000000000001</v>
      </c>
      <c r="E279" s="23">
        <v>22</v>
      </c>
      <c r="F279" s="23">
        <v>27</v>
      </c>
    </row>
    <row r="280" spans="1:6" s="22" customFormat="1">
      <c r="A280" s="23" t="s">
        <v>1095</v>
      </c>
      <c r="B280" s="23">
        <v>790</v>
      </c>
      <c r="C280" s="23">
        <v>105</v>
      </c>
      <c r="D280" s="24">
        <v>0.13289999999999999</v>
      </c>
      <c r="E280" s="23">
        <v>56</v>
      </c>
      <c r="F280" s="23">
        <v>44</v>
      </c>
    </row>
    <row r="281" spans="1:6" s="22" customFormat="1">
      <c r="A281" s="23" t="s">
        <v>1096</v>
      </c>
      <c r="B281" s="23">
        <v>876</v>
      </c>
      <c r="C281" s="23">
        <v>105</v>
      </c>
      <c r="D281" s="24">
        <v>0.11990000000000001</v>
      </c>
      <c r="E281" s="23">
        <v>40</v>
      </c>
      <c r="F281" s="23">
        <v>60</v>
      </c>
    </row>
    <row r="282" spans="1:6" s="22" customFormat="1">
      <c r="A282" s="23" t="s">
        <v>1097</v>
      </c>
      <c r="B282" s="23">
        <v>1004</v>
      </c>
      <c r="C282" s="23">
        <v>181</v>
      </c>
      <c r="D282" s="24">
        <v>0.18029999999999999</v>
      </c>
      <c r="E282" s="23">
        <v>99</v>
      </c>
      <c r="F282" s="23">
        <v>77</v>
      </c>
    </row>
    <row r="283" spans="1:6" s="22" customFormat="1">
      <c r="A283" s="23" t="s">
        <v>1098</v>
      </c>
      <c r="B283" s="23">
        <v>949</v>
      </c>
      <c r="C283" s="23">
        <v>180</v>
      </c>
      <c r="D283" s="24">
        <v>0.18970000000000001</v>
      </c>
      <c r="E283" s="23">
        <v>97</v>
      </c>
      <c r="F283" s="23">
        <v>71</v>
      </c>
    </row>
    <row r="284" spans="1:6" s="22" customFormat="1">
      <c r="A284" s="23" t="s">
        <v>1099</v>
      </c>
      <c r="B284" s="23">
        <v>737</v>
      </c>
      <c r="C284" s="23">
        <v>228</v>
      </c>
      <c r="D284" s="24">
        <v>0.30940000000000001</v>
      </c>
      <c r="E284" s="23">
        <v>118</v>
      </c>
      <c r="F284" s="23">
        <v>85</v>
      </c>
    </row>
    <row r="285" spans="1:6" s="22" customFormat="1">
      <c r="A285" s="23" t="s">
        <v>1100</v>
      </c>
      <c r="B285" s="23">
        <v>989</v>
      </c>
      <c r="C285" s="23">
        <v>268</v>
      </c>
      <c r="D285" s="24">
        <v>0.27100000000000002</v>
      </c>
      <c r="E285" s="23">
        <v>160</v>
      </c>
      <c r="F285" s="23">
        <v>93</v>
      </c>
    </row>
    <row r="286" spans="1:6" s="22" customFormat="1">
      <c r="A286" s="23" t="s">
        <v>1101</v>
      </c>
      <c r="B286" s="23">
        <v>844</v>
      </c>
      <c r="C286" s="23">
        <v>323</v>
      </c>
      <c r="D286" s="24">
        <v>0.38269999999999998</v>
      </c>
      <c r="E286" s="23">
        <v>175</v>
      </c>
      <c r="F286" s="23">
        <v>128</v>
      </c>
    </row>
    <row r="287" spans="1:6" s="22" customFormat="1">
      <c r="A287" s="23" t="s">
        <v>1102</v>
      </c>
      <c r="B287" s="23">
        <v>830</v>
      </c>
      <c r="C287" s="23">
        <v>113</v>
      </c>
      <c r="D287" s="24">
        <v>0.1361</v>
      </c>
      <c r="E287" s="23">
        <v>56</v>
      </c>
      <c r="F287" s="23">
        <v>48</v>
      </c>
    </row>
    <row r="288" spans="1:6" s="22" customFormat="1">
      <c r="A288" s="23" t="s">
        <v>1103</v>
      </c>
      <c r="B288" s="23">
        <v>898</v>
      </c>
      <c r="C288" s="23">
        <v>368</v>
      </c>
      <c r="D288" s="24">
        <v>0.4098</v>
      </c>
      <c r="E288" s="23">
        <v>191</v>
      </c>
      <c r="F288" s="23">
        <v>148</v>
      </c>
    </row>
    <row r="289" spans="1:6" s="22" customFormat="1">
      <c r="A289" s="23" t="s">
        <v>1104</v>
      </c>
      <c r="B289" s="23">
        <v>762</v>
      </c>
      <c r="C289" s="23">
        <v>314</v>
      </c>
      <c r="D289" s="24">
        <v>0.41210000000000002</v>
      </c>
      <c r="E289" s="23">
        <v>143</v>
      </c>
      <c r="F289" s="23">
        <v>160</v>
      </c>
    </row>
    <row r="290" spans="1:6" s="22" customFormat="1">
      <c r="A290" s="23" t="s">
        <v>1105</v>
      </c>
      <c r="B290" s="23">
        <v>1014</v>
      </c>
      <c r="C290" s="23">
        <v>358</v>
      </c>
      <c r="D290" s="24">
        <v>0.35310000000000002</v>
      </c>
      <c r="E290" s="23">
        <v>182</v>
      </c>
      <c r="F290" s="23">
        <v>164</v>
      </c>
    </row>
    <row r="291" spans="1:6" s="22" customFormat="1">
      <c r="A291" s="23" t="s">
        <v>1106</v>
      </c>
      <c r="B291" s="23">
        <v>953</v>
      </c>
      <c r="C291" s="23">
        <v>211</v>
      </c>
      <c r="D291" s="24">
        <v>0.22140000000000001</v>
      </c>
      <c r="E291" s="23">
        <v>95</v>
      </c>
      <c r="F291" s="23">
        <v>109</v>
      </c>
    </row>
    <row r="292" spans="1:6" s="22" customFormat="1">
      <c r="A292" s="23" t="s">
        <v>1107</v>
      </c>
      <c r="B292" s="23">
        <v>954</v>
      </c>
      <c r="C292" s="23">
        <v>130</v>
      </c>
      <c r="D292" s="24">
        <v>0.1363</v>
      </c>
      <c r="E292" s="23">
        <v>64</v>
      </c>
      <c r="F292" s="23">
        <v>54</v>
      </c>
    </row>
    <row r="293" spans="1:6" s="22" customFormat="1">
      <c r="A293" s="23" t="s">
        <v>1108</v>
      </c>
      <c r="B293" s="23">
        <v>1002</v>
      </c>
      <c r="C293" s="23">
        <v>256</v>
      </c>
      <c r="D293" s="24">
        <v>0.2555</v>
      </c>
      <c r="E293" s="23">
        <v>146</v>
      </c>
      <c r="F293" s="23">
        <v>101</v>
      </c>
    </row>
    <row r="294" spans="1:6" s="22" customFormat="1">
      <c r="A294" s="23" t="s">
        <v>1109</v>
      </c>
      <c r="B294" s="23">
        <v>942</v>
      </c>
      <c r="C294" s="23">
        <v>243</v>
      </c>
      <c r="D294" s="24">
        <v>0.25800000000000001</v>
      </c>
      <c r="E294" s="23">
        <v>110</v>
      </c>
      <c r="F294" s="23">
        <v>111</v>
      </c>
    </row>
    <row r="295" spans="1:6" s="22" customFormat="1">
      <c r="A295" s="23" t="s">
        <v>1110</v>
      </c>
      <c r="B295" s="23">
        <v>886</v>
      </c>
      <c r="C295" s="23">
        <v>151</v>
      </c>
      <c r="D295" s="24">
        <v>0.1704</v>
      </c>
      <c r="E295" s="23">
        <v>85</v>
      </c>
      <c r="F295" s="23">
        <v>61</v>
      </c>
    </row>
    <row r="296" spans="1:6" s="22" customFormat="1">
      <c r="A296" s="23" t="s">
        <v>1111</v>
      </c>
      <c r="B296" s="23">
        <v>732</v>
      </c>
      <c r="C296" s="23">
        <v>169</v>
      </c>
      <c r="D296" s="24">
        <v>0.23089999999999999</v>
      </c>
      <c r="E296" s="23">
        <v>84</v>
      </c>
      <c r="F296" s="23">
        <v>79</v>
      </c>
    </row>
    <row r="297" spans="1:6" s="22" customFormat="1">
      <c r="A297" s="23" t="s">
        <v>1112</v>
      </c>
      <c r="B297" s="23">
        <v>628</v>
      </c>
      <c r="C297" s="23">
        <v>172</v>
      </c>
      <c r="D297" s="24">
        <v>0.27389999999999998</v>
      </c>
      <c r="E297" s="23">
        <v>84</v>
      </c>
      <c r="F297" s="23">
        <v>75</v>
      </c>
    </row>
    <row r="298" spans="1:6" s="22" customFormat="1">
      <c r="A298" s="23" t="s">
        <v>1113</v>
      </c>
      <c r="B298" s="23">
        <v>812</v>
      </c>
      <c r="C298" s="23">
        <v>230</v>
      </c>
      <c r="D298" s="24">
        <v>0.2833</v>
      </c>
      <c r="E298" s="23">
        <v>109</v>
      </c>
      <c r="F298" s="23">
        <v>112</v>
      </c>
    </row>
    <row r="299" spans="1:6" s="22" customFormat="1">
      <c r="A299" s="23" t="s">
        <v>1114</v>
      </c>
      <c r="B299" s="23">
        <v>944</v>
      </c>
      <c r="C299" s="23">
        <v>314</v>
      </c>
      <c r="D299" s="24">
        <v>0.33260000000000001</v>
      </c>
      <c r="E299" s="23">
        <v>147</v>
      </c>
      <c r="F299" s="23">
        <v>151</v>
      </c>
    </row>
    <row r="300" spans="1:6" s="22" customFormat="1">
      <c r="A300" s="23" t="s">
        <v>1115</v>
      </c>
      <c r="B300" s="23">
        <v>895</v>
      </c>
      <c r="C300" s="23">
        <v>181</v>
      </c>
      <c r="D300" s="24">
        <v>0.20219999999999999</v>
      </c>
      <c r="E300" s="23">
        <v>87</v>
      </c>
      <c r="F300" s="23">
        <v>87</v>
      </c>
    </row>
    <row r="301" spans="1:6" s="22" customFormat="1">
      <c r="A301" s="23" t="s">
        <v>1116</v>
      </c>
      <c r="B301" s="23">
        <v>794</v>
      </c>
      <c r="C301" s="23">
        <v>132</v>
      </c>
      <c r="D301" s="24">
        <v>0.16619999999999999</v>
      </c>
      <c r="E301" s="23">
        <v>69</v>
      </c>
      <c r="F301" s="23">
        <v>56</v>
      </c>
    </row>
    <row r="302" spans="1:6" s="22" customFormat="1">
      <c r="A302" s="23" t="s">
        <v>1117</v>
      </c>
      <c r="B302" s="23">
        <v>1046</v>
      </c>
      <c r="C302" s="23">
        <v>151</v>
      </c>
      <c r="D302" s="24">
        <v>0.1444</v>
      </c>
      <c r="E302" s="23">
        <v>92</v>
      </c>
      <c r="F302" s="23">
        <v>44</v>
      </c>
    </row>
    <row r="303" spans="1:6" s="22" customFormat="1">
      <c r="A303" s="23" t="s">
        <v>1118</v>
      </c>
      <c r="B303" s="23">
        <v>874</v>
      </c>
      <c r="C303" s="23">
        <v>147</v>
      </c>
      <c r="D303" s="24">
        <v>0.16819999999999999</v>
      </c>
      <c r="E303" s="23">
        <v>89</v>
      </c>
      <c r="F303" s="23">
        <v>43</v>
      </c>
    </row>
    <row r="304" spans="1:6" s="22" customFormat="1">
      <c r="A304" s="23" t="s">
        <v>1119</v>
      </c>
      <c r="B304" s="23">
        <v>983</v>
      </c>
      <c r="C304" s="23">
        <v>133</v>
      </c>
      <c r="D304" s="24">
        <v>0.1353</v>
      </c>
      <c r="E304" s="23">
        <v>48</v>
      </c>
      <c r="F304" s="23">
        <v>55</v>
      </c>
    </row>
    <row r="305" spans="1:6" s="22" customFormat="1">
      <c r="A305" s="23" t="s">
        <v>1120</v>
      </c>
      <c r="B305" s="23">
        <v>872</v>
      </c>
      <c r="C305" s="23">
        <v>209</v>
      </c>
      <c r="D305" s="24">
        <v>0.2397</v>
      </c>
      <c r="E305" s="23">
        <v>116</v>
      </c>
      <c r="F305" s="23">
        <v>76</v>
      </c>
    </row>
    <row r="306" spans="1:6" s="22" customFormat="1">
      <c r="A306" s="23" t="s">
        <v>1121</v>
      </c>
      <c r="B306" s="23">
        <v>801</v>
      </c>
      <c r="C306" s="23">
        <v>154</v>
      </c>
      <c r="D306" s="24">
        <v>0.1923</v>
      </c>
      <c r="E306" s="23">
        <v>70</v>
      </c>
      <c r="F306" s="23">
        <v>76</v>
      </c>
    </row>
    <row r="307" spans="1:6" s="22" customFormat="1">
      <c r="A307" s="23" t="s">
        <v>1122</v>
      </c>
      <c r="B307" s="23">
        <v>784</v>
      </c>
      <c r="C307" s="23">
        <v>130</v>
      </c>
      <c r="D307" s="24">
        <v>0.1658</v>
      </c>
      <c r="E307" s="23">
        <v>52</v>
      </c>
      <c r="F307" s="23">
        <v>55</v>
      </c>
    </row>
    <row r="308" spans="1:6" s="22" customFormat="1">
      <c r="A308" s="23" t="s">
        <v>1123</v>
      </c>
      <c r="B308" s="23">
        <v>928</v>
      </c>
      <c r="C308" s="23">
        <v>109</v>
      </c>
      <c r="D308" s="24">
        <v>0.11749999999999999</v>
      </c>
      <c r="E308" s="23">
        <v>50</v>
      </c>
      <c r="F308" s="23">
        <v>53</v>
      </c>
    </row>
    <row r="309" spans="1:6" s="22" customFormat="1">
      <c r="A309" s="23" t="s">
        <v>1124</v>
      </c>
      <c r="B309" s="23">
        <v>660</v>
      </c>
      <c r="C309" s="23">
        <v>94</v>
      </c>
      <c r="D309" s="24">
        <v>0.1424</v>
      </c>
      <c r="E309" s="23">
        <v>51</v>
      </c>
      <c r="F309" s="23">
        <v>39</v>
      </c>
    </row>
    <row r="310" spans="1:6" s="22" customFormat="1">
      <c r="A310" s="23" t="s">
        <v>1125</v>
      </c>
      <c r="B310" s="23">
        <v>1077</v>
      </c>
      <c r="C310" s="23">
        <v>165</v>
      </c>
      <c r="D310" s="24">
        <v>0.1532</v>
      </c>
      <c r="E310" s="23">
        <v>83</v>
      </c>
      <c r="F310" s="23">
        <v>68</v>
      </c>
    </row>
    <row r="311" spans="1:6" s="22" customFormat="1">
      <c r="A311" s="23" t="s">
        <v>1126</v>
      </c>
      <c r="B311" s="23">
        <v>1176</v>
      </c>
      <c r="C311" s="23">
        <v>191</v>
      </c>
      <c r="D311" s="24">
        <v>0.16239999999999999</v>
      </c>
      <c r="E311" s="23">
        <v>89</v>
      </c>
      <c r="F311" s="23">
        <v>77</v>
      </c>
    </row>
    <row r="312" spans="1:6" s="22" customFormat="1">
      <c r="A312" s="23" t="s">
        <v>1127</v>
      </c>
      <c r="B312" s="23">
        <v>984</v>
      </c>
      <c r="C312" s="23">
        <v>95</v>
      </c>
      <c r="D312" s="24">
        <v>9.6500000000000002E-2</v>
      </c>
      <c r="E312" s="23">
        <v>48</v>
      </c>
      <c r="F312" s="23">
        <v>39</v>
      </c>
    </row>
    <row r="313" spans="1:6" s="22" customFormat="1">
      <c r="A313" s="23" t="s">
        <v>1128</v>
      </c>
      <c r="B313" s="23">
        <v>720</v>
      </c>
      <c r="C313" s="23">
        <v>92</v>
      </c>
      <c r="D313" s="24">
        <v>0.1278</v>
      </c>
      <c r="E313" s="23">
        <v>38</v>
      </c>
      <c r="F313" s="23">
        <v>44</v>
      </c>
    </row>
    <row r="314" spans="1:6" s="22" customFormat="1">
      <c r="A314" s="23" t="s">
        <v>1129</v>
      </c>
      <c r="B314" s="23">
        <v>833</v>
      </c>
      <c r="C314" s="23">
        <v>66</v>
      </c>
      <c r="D314" s="24">
        <v>7.9200000000000007E-2</v>
      </c>
      <c r="E314" s="23">
        <v>26</v>
      </c>
      <c r="F314" s="23">
        <v>35</v>
      </c>
    </row>
    <row r="315" spans="1:6" s="22" customFormat="1">
      <c r="A315" s="23" t="s">
        <v>1130</v>
      </c>
      <c r="B315" s="23">
        <v>521</v>
      </c>
      <c r="C315" s="23">
        <v>62</v>
      </c>
      <c r="D315" s="24">
        <v>0.11899999999999999</v>
      </c>
      <c r="E315" s="23">
        <v>31</v>
      </c>
      <c r="F315" s="23">
        <v>28</v>
      </c>
    </row>
    <row r="316" spans="1:6" s="22" customFormat="1">
      <c r="A316" s="23" t="s">
        <v>1131</v>
      </c>
      <c r="B316" s="23">
        <v>944</v>
      </c>
      <c r="C316" s="23">
        <v>121</v>
      </c>
      <c r="D316" s="24">
        <v>0.12820000000000001</v>
      </c>
      <c r="E316" s="23">
        <v>68</v>
      </c>
      <c r="F316" s="23">
        <v>47</v>
      </c>
    </row>
    <row r="317" spans="1:6" s="22" customFormat="1">
      <c r="A317" s="23" t="s">
        <v>1132</v>
      </c>
      <c r="B317" s="23">
        <v>853</v>
      </c>
      <c r="C317" s="23">
        <v>71</v>
      </c>
      <c r="D317" s="24">
        <v>8.3199999999999996E-2</v>
      </c>
      <c r="E317" s="23">
        <v>41</v>
      </c>
      <c r="F317" s="23">
        <v>28</v>
      </c>
    </row>
    <row r="318" spans="1:6" s="22" customFormat="1">
      <c r="A318" s="23" t="s">
        <v>1133</v>
      </c>
      <c r="B318" s="23">
        <v>657</v>
      </c>
      <c r="C318" s="23">
        <v>369</v>
      </c>
      <c r="D318" s="24">
        <v>0.56159999999999999</v>
      </c>
      <c r="E318" s="23">
        <v>112</v>
      </c>
      <c r="F318" s="23">
        <v>250</v>
      </c>
    </row>
    <row r="319" spans="1:6" s="22" customFormat="1">
      <c r="A319" s="36" t="s">
        <v>1134</v>
      </c>
      <c r="B319" s="36">
        <f>SUM(B256:B318)</f>
        <v>54621</v>
      </c>
      <c r="C319" s="36">
        <f>SUM(C256:C318)</f>
        <v>9925</v>
      </c>
      <c r="D319" s="32">
        <v>0.1817</v>
      </c>
      <c r="E319" s="36">
        <f>SUM(E256:E318)</f>
        <v>4933</v>
      </c>
      <c r="F319" s="36">
        <f>SUM(F256:F318)</f>
        <v>4306</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2" manualBreakCount="2">
    <brk id="5" max="1048575" man="1"/>
    <brk id="6" max="1048575" man="1"/>
  </colBreaks>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1058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1059</v>
      </c>
      <c r="F4" s="47"/>
      <c r="G4" s="47"/>
      <c r="H4" s="47"/>
      <c r="I4" s="47"/>
      <c r="J4" s="47"/>
      <c r="K4" s="47"/>
      <c r="L4" s="47"/>
      <c r="M4" s="47"/>
      <c r="N4" s="47"/>
      <c r="O4" s="47"/>
      <c r="P4" s="47"/>
      <c r="Q4" s="47"/>
      <c r="R4" s="47"/>
    </row>
    <row r="5" spans="1:18" ht="25.5" customHeight="1">
      <c r="E5" s="49" t="s">
        <v>1059</v>
      </c>
      <c r="F5" s="49"/>
      <c r="G5" s="49"/>
      <c r="H5" s="49"/>
      <c r="I5" s="49"/>
      <c r="J5" s="49"/>
      <c r="K5" s="49"/>
      <c r="L5" s="49"/>
      <c r="M5" s="49"/>
      <c r="N5" s="49"/>
      <c r="O5" s="49"/>
      <c r="P5" s="49"/>
      <c r="Q5" s="49"/>
      <c r="R5" s="49"/>
    </row>
    <row r="6" spans="1:18" s="12" customFormat="1" ht="150" customHeight="1">
      <c r="B6" s="13" t="s">
        <v>7</v>
      </c>
      <c r="C6" s="13" t="s">
        <v>8</v>
      </c>
      <c r="D6" s="13" t="s">
        <v>9</v>
      </c>
      <c r="E6" s="21" t="s">
        <v>1054</v>
      </c>
      <c r="F6" s="21" t="s">
        <v>1053</v>
      </c>
    </row>
    <row r="7" spans="1:18">
      <c r="A7" s="15" t="s">
        <v>78</v>
      </c>
      <c r="B7" s="16">
        <v>516</v>
      </c>
      <c r="C7" s="16">
        <v>155</v>
      </c>
      <c r="D7" s="17">
        <v>0.3004</v>
      </c>
      <c r="E7" s="16">
        <v>76</v>
      </c>
      <c r="F7" s="16">
        <v>70</v>
      </c>
    </row>
    <row r="8" spans="1:18" s="14" customFormat="1">
      <c r="A8" s="18" t="s">
        <v>79</v>
      </c>
      <c r="B8" s="19">
        <v>616</v>
      </c>
      <c r="C8" s="19">
        <v>137</v>
      </c>
      <c r="D8" s="20">
        <v>0.22239999999999999</v>
      </c>
      <c r="E8" s="19">
        <v>71</v>
      </c>
      <c r="F8" s="19">
        <v>57</v>
      </c>
    </row>
    <row r="9" spans="1:18" s="14" customFormat="1">
      <c r="A9" s="18" t="s">
        <v>80</v>
      </c>
      <c r="B9" s="19">
        <v>596</v>
      </c>
      <c r="C9" s="19">
        <v>85</v>
      </c>
      <c r="D9" s="20">
        <v>0.1426</v>
      </c>
      <c r="E9" s="19">
        <v>49</v>
      </c>
      <c r="F9" s="19">
        <v>29</v>
      </c>
    </row>
    <row r="10" spans="1:18" s="14" customFormat="1">
      <c r="A10" s="18" t="s">
        <v>81</v>
      </c>
      <c r="B10" s="19">
        <v>776</v>
      </c>
      <c r="C10" s="19">
        <v>151</v>
      </c>
      <c r="D10" s="20">
        <v>0.1946</v>
      </c>
      <c r="E10" s="19">
        <v>99</v>
      </c>
      <c r="F10" s="19">
        <v>45</v>
      </c>
    </row>
    <row r="11" spans="1:18" s="14" customFormat="1">
      <c r="A11" s="18" t="s">
        <v>82</v>
      </c>
      <c r="B11" s="19">
        <v>689</v>
      </c>
      <c r="C11" s="19">
        <v>119</v>
      </c>
      <c r="D11" s="20">
        <v>0.17269999999999999</v>
      </c>
      <c r="E11" s="19">
        <v>75</v>
      </c>
      <c r="F11" s="19">
        <v>39</v>
      </c>
    </row>
    <row r="12" spans="1:18" s="14" customFormat="1">
      <c r="A12" s="18" t="s">
        <v>83</v>
      </c>
      <c r="B12" s="19">
        <v>873</v>
      </c>
      <c r="C12" s="19">
        <v>76</v>
      </c>
      <c r="D12" s="20">
        <v>8.7099999999999997E-2</v>
      </c>
      <c r="E12" s="19">
        <v>36</v>
      </c>
      <c r="F12" s="19">
        <v>31</v>
      </c>
    </row>
    <row r="13" spans="1:18" s="14" customFormat="1">
      <c r="A13" s="18" t="s">
        <v>84</v>
      </c>
      <c r="B13" s="19">
        <v>835</v>
      </c>
      <c r="C13" s="19">
        <v>204</v>
      </c>
      <c r="D13" s="20">
        <v>0.24429999999999999</v>
      </c>
      <c r="E13" s="19">
        <v>108</v>
      </c>
      <c r="F13" s="19">
        <v>91</v>
      </c>
    </row>
    <row r="14" spans="1:18" s="14" customFormat="1">
      <c r="A14" s="18" t="s">
        <v>85</v>
      </c>
      <c r="B14" s="19">
        <v>903</v>
      </c>
      <c r="C14" s="19">
        <v>170</v>
      </c>
      <c r="D14" s="20">
        <v>0.1883</v>
      </c>
      <c r="E14" s="19">
        <v>97</v>
      </c>
      <c r="F14" s="19">
        <v>62</v>
      </c>
    </row>
    <row r="15" spans="1:18" s="14" customFormat="1">
      <c r="A15" s="18" t="s">
        <v>86</v>
      </c>
      <c r="B15" s="19">
        <v>989</v>
      </c>
      <c r="C15" s="19">
        <v>74</v>
      </c>
      <c r="D15" s="20">
        <v>7.4800000000000005E-2</v>
      </c>
      <c r="E15" s="19">
        <v>28</v>
      </c>
      <c r="F15" s="19">
        <v>42</v>
      </c>
    </row>
    <row r="16" spans="1:18" s="14" customFormat="1">
      <c r="A16" s="18" t="s">
        <v>87</v>
      </c>
      <c r="B16" s="19">
        <v>1021</v>
      </c>
      <c r="C16" s="19">
        <v>191</v>
      </c>
      <c r="D16" s="20">
        <v>0.18709999999999999</v>
      </c>
      <c r="E16" s="19">
        <v>113</v>
      </c>
      <c r="F16" s="19">
        <v>72</v>
      </c>
    </row>
    <row r="17" spans="1:6" s="14" customFormat="1">
      <c r="A17" s="18" t="s">
        <v>88</v>
      </c>
      <c r="B17" s="19">
        <v>852</v>
      </c>
      <c r="C17" s="19">
        <v>92</v>
      </c>
      <c r="D17" s="20">
        <v>0.108</v>
      </c>
      <c r="E17" s="19">
        <v>60</v>
      </c>
      <c r="F17" s="19">
        <v>30</v>
      </c>
    </row>
    <row r="18" spans="1:6" s="14" customFormat="1">
      <c r="A18" s="18" t="s">
        <v>89</v>
      </c>
      <c r="B18" s="19">
        <v>436</v>
      </c>
      <c r="C18" s="19">
        <v>54</v>
      </c>
      <c r="D18" s="20">
        <v>0.1239</v>
      </c>
      <c r="E18" s="19">
        <v>36</v>
      </c>
      <c r="F18" s="19">
        <v>15</v>
      </c>
    </row>
    <row r="19" spans="1:6" s="14" customFormat="1">
      <c r="A19" s="18" t="s">
        <v>90</v>
      </c>
      <c r="B19" s="19">
        <v>911</v>
      </c>
      <c r="C19" s="19">
        <v>137</v>
      </c>
      <c r="D19" s="20">
        <v>0.15040000000000001</v>
      </c>
      <c r="E19" s="19">
        <v>79</v>
      </c>
      <c r="F19" s="19">
        <v>55</v>
      </c>
    </row>
    <row r="20" spans="1:6" s="14" customFormat="1">
      <c r="A20" s="18" t="s">
        <v>91</v>
      </c>
      <c r="B20" s="19">
        <v>1351</v>
      </c>
      <c r="C20" s="19">
        <v>144</v>
      </c>
      <c r="D20" s="20">
        <v>0.1066</v>
      </c>
      <c r="E20" s="19">
        <v>84</v>
      </c>
      <c r="F20" s="19">
        <v>56</v>
      </c>
    </row>
    <row r="21" spans="1:6" s="14" customFormat="1">
      <c r="A21" s="18" t="s">
        <v>92</v>
      </c>
      <c r="B21" s="19">
        <v>793</v>
      </c>
      <c r="C21" s="19">
        <v>139</v>
      </c>
      <c r="D21" s="20">
        <v>0.17530000000000001</v>
      </c>
      <c r="E21" s="19">
        <v>79</v>
      </c>
      <c r="F21" s="19">
        <v>59</v>
      </c>
    </row>
    <row r="22" spans="1:6" s="14" customFormat="1">
      <c r="A22" s="18" t="s">
        <v>93</v>
      </c>
      <c r="B22" s="19">
        <v>985</v>
      </c>
      <c r="C22" s="19">
        <v>181</v>
      </c>
      <c r="D22" s="20">
        <v>0.18379999999999999</v>
      </c>
      <c r="E22" s="19">
        <v>77</v>
      </c>
      <c r="F22" s="19">
        <v>97</v>
      </c>
    </row>
    <row r="23" spans="1:6" s="14" customFormat="1">
      <c r="A23" s="18" t="s">
        <v>94</v>
      </c>
      <c r="B23" s="19">
        <v>1113</v>
      </c>
      <c r="C23" s="19">
        <v>127</v>
      </c>
      <c r="D23" s="20">
        <v>0.11409999999999999</v>
      </c>
      <c r="E23" s="19">
        <v>58</v>
      </c>
      <c r="F23" s="19">
        <v>60</v>
      </c>
    </row>
    <row r="24" spans="1:6" s="14" customFormat="1">
      <c r="A24" s="18" t="s">
        <v>95</v>
      </c>
      <c r="B24" s="19">
        <v>1076</v>
      </c>
      <c r="C24" s="19">
        <v>56</v>
      </c>
      <c r="D24" s="20">
        <v>5.1999999999999998E-2</v>
      </c>
      <c r="E24" s="19">
        <v>36</v>
      </c>
      <c r="F24" s="19">
        <v>16</v>
      </c>
    </row>
    <row r="25" spans="1:6" s="14" customFormat="1">
      <c r="A25" s="18" t="s">
        <v>96</v>
      </c>
      <c r="B25" s="19">
        <v>846</v>
      </c>
      <c r="C25" s="19">
        <v>56</v>
      </c>
      <c r="D25" s="20">
        <v>6.6199999999999995E-2</v>
      </c>
      <c r="E25" s="19">
        <v>33</v>
      </c>
      <c r="F25" s="19">
        <v>19</v>
      </c>
    </row>
    <row r="26" spans="1:6" s="14" customFormat="1">
      <c r="A26" s="18" t="s">
        <v>97</v>
      </c>
      <c r="B26" s="19">
        <v>652</v>
      </c>
      <c r="C26" s="19">
        <v>63</v>
      </c>
      <c r="D26" s="20">
        <v>9.6600000000000005E-2</v>
      </c>
      <c r="E26" s="19">
        <v>37</v>
      </c>
      <c r="F26" s="19">
        <v>24</v>
      </c>
    </row>
    <row r="27" spans="1:6" s="14" customFormat="1">
      <c r="A27" s="18" t="s">
        <v>260</v>
      </c>
      <c r="B27" s="19">
        <v>737</v>
      </c>
      <c r="C27" s="19">
        <v>144</v>
      </c>
      <c r="D27" s="20">
        <v>0.19539999999999999</v>
      </c>
      <c r="E27" s="19">
        <v>52</v>
      </c>
      <c r="F27" s="19">
        <v>87</v>
      </c>
    </row>
    <row r="28" spans="1:6" s="14" customFormat="1">
      <c r="A28" s="18" t="s">
        <v>98</v>
      </c>
      <c r="B28" s="19">
        <v>714</v>
      </c>
      <c r="C28" s="19">
        <v>50</v>
      </c>
      <c r="D28" s="20">
        <v>7.0000000000000007E-2</v>
      </c>
      <c r="E28" s="19">
        <v>29</v>
      </c>
      <c r="F28" s="19">
        <v>16</v>
      </c>
    </row>
    <row r="29" spans="1:6" s="14" customFormat="1">
      <c r="A29" s="18" t="s">
        <v>99</v>
      </c>
      <c r="B29" s="19">
        <v>712</v>
      </c>
      <c r="C29" s="19">
        <v>84</v>
      </c>
      <c r="D29" s="20">
        <v>0.11799999999999999</v>
      </c>
      <c r="E29" s="19">
        <v>48</v>
      </c>
      <c r="F29" s="19">
        <v>32</v>
      </c>
    </row>
    <row r="30" spans="1:6" s="14" customFormat="1">
      <c r="A30" s="18" t="s">
        <v>100</v>
      </c>
      <c r="B30" s="19">
        <v>1916</v>
      </c>
      <c r="C30" s="19">
        <v>281</v>
      </c>
      <c r="D30" s="20">
        <v>0.1467</v>
      </c>
      <c r="E30" s="19">
        <v>123</v>
      </c>
      <c r="F30" s="19">
        <v>145</v>
      </c>
    </row>
    <row r="31" spans="1:6" s="14" customFormat="1">
      <c r="A31" s="18" t="s">
        <v>101</v>
      </c>
      <c r="B31" s="19">
        <v>1066</v>
      </c>
      <c r="C31" s="19">
        <v>180</v>
      </c>
      <c r="D31" s="20">
        <v>0.16889999999999999</v>
      </c>
      <c r="E31" s="19">
        <v>97</v>
      </c>
      <c r="F31" s="19">
        <v>76</v>
      </c>
    </row>
    <row r="32" spans="1:6" s="14" customFormat="1">
      <c r="A32" s="18" t="s">
        <v>102</v>
      </c>
      <c r="B32" s="19">
        <v>605</v>
      </c>
      <c r="C32" s="19">
        <v>66</v>
      </c>
      <c r="D32" s="20">
        <v>0.1091</v>
      </c>
      <c r="E32" s="19">
        <v>37</v>
      </c>
      <c r="F32" s="19">
        <v>26</v>
      </c>
    </row>
    <row r="33" spans="1:6" s="14" customFormat="1">
      <c r="A33" s="18" t="s">
        <v>103</v>
      </c>
      <c r="B33" s="19">
        <v>663</v>
      </c>
      <c r="C33" s="19">
        <v>142</v>
      </c>
      <c r="D33" s="20">
        <v>0.2142</v>
      </c>
      <c r="E33" s="19">
        <v>88</v>
      </c>
      <c r="F33" s="19">
        <v>47</v>
      </c>
    </row>
    <row r="34" spans="1:6" s="14" customFormat="1">
      <c r="A34" s="18" t="s">
        <v>104</v>
      </c>
      <c r="B34" s="19">
        <v>709</v>
      </c>
      <c r="C34" s="19">
        <v>89</v>
      </c>
      <c r="D34" s="20">
        <v>0.1255</v>
      </c>
      <c r="E34" s="19">
        <v>52</v>
      </c>
      <c r="F34" s="19">
        <v>30</v>
      </c>
    </row>
    <row r="35" spans="1:6" s="14" customFormat="1">
      <c r="A35" s="18" t="s">
        <v>105</v>
      </c>
      <c r="B35" s="19">
        <v>533</v>
      </c>
      <c r="C35" s="19">
        <v>75</v>
      </c>
      <c r="D35" s="20">
        <v>0.14069999999999999</v>
      </c>
      <c r="E35" s="19">
        <v>51</v>
      </c>
      <c r="F35" s="19">
        <v>19</v>
      </c>
    </row>
    <row r="36" spans="1:6" s="14" customFormat="1">
      <c r="A36" s="18" t="s">
        <v>106</v>
      </c>
      <c r="B36" s="19">
        <v>660</v>
      </c>
      <c r="C36" s="19">
        <v>98</v>
      </c>
      <c r="D36" s="20">
        <v>0.14849999999999999</v>
      </c>
      <c r="E36" s="19">
        <v>36</v>
      </c>
      <c r="F36" s="19">
        <v>56</v>
      </c>
    </row>
    <row r="37" spans="1:6" s="14" customFormat="1">
      <c r="A37" s="18" t="s">
        <v>107</v>
      </c>
      <c r="B37" s="19">
        <v>522</v>
      </c>
      <c r="C37" s="19">
        <v>96</v>
      </c>
      <c r="D37" s="20">
        <v>0.18390000000000001</v>
      </c>
      <c r="E37" s="19">
        <v>57</v>
      </c>
      <c r="F37" s="19">
        <v>37</v>
      </c>
    </row>
    <row r="38" spans="1:6" s="14" customFormat="1">
      <c r="A38" s="18" t="s">
        <v>108</v>
      </c>
      <c r="B38" s="19">
        <v>554</v>
      </c>
      <c r="C38" s="19">
        <v>59</v>
      </c>
      <c r="D38" s="20">
        <v>0.1065</v>
      </c>
      <c r="E38" s="19">
        <v>36</v>
      </c>
      <c r="F38" s="19">
        <v>20</v>
      </c>
    </row>
    <row r="39" spans="1:6" s="14" customFormat="1">
      <c r="A39" s="18" t="s">
        <v>109</v>
      </c>
      <c r="B39" s="19">
        <v>490</v>
      </c>
      <c r="C39" s="19">
        <v>36</v>
      </c>
      <c r="D39" s="20">
        <v>7.3499999999999996E-2</v>
      </c>
      <c r="E39" s="19">
        <v>19</v>
      </c>
      <c r="F39" s="19">
        <v>10</v>
      </c>
    </row>
    <row r="40" spans="1:6" s="14" customFormat="1">
      <c r="A40" s="18" t="s">
        <v>110</v>
      </c>
      <c r="B40" s="19">
        <v>543</v>
      </c>
      <c r="C40" s="19">
        <v>69</v>
      </c>
      <c r="D40" s="20">
        <v>0.12709999999999999</v>
      </c>
      <c r="E40" s="19">
        <v>35</v>
      </c>
      <c r="F40" s="19">
        <v>32</v>
      </c>
    </row>
    <row r="41" spans="1:6" s="14" customFormat="1">
      <c r="A41" s="18" t="s">
        <v>111</v>
      </c>
      <c r="B41" s="19">
        <v>599</v>
      </c>
      <c r="C41" s="19">
        <v>96</v>
      </c>
      <c r="D41" s="20">
        <v>0.1603</v>
      </c>
      <c r="E41" s="19">
        <v>58</v>
      </c>
      <c r="F41" s="19">
        <v>31</v>
      </c>
    </row>
    <row r="42" spans="1:6" s="14" customFormat="1">
      <c r="A42" s="18" t="s">
        <v>473</v>
      </c>
      <c r="B42" s="19">
        <v>1227</v>
      </c>
      <c r="C42" s="19">
        <v>175</v>
      </c>
      <c r="D42" s="20">
        <v>0.1426</v>
      </c>
      <c r="E42" s="19">
        <v>89</v>
      </c>
      <c r="F42" s="19">
        <v>78</v>
      </c>
    </row>
    <row r="43" spans="1:6" s="14" customFormat="1">
      <c r="A43" s="18" t="s">
        <v>112</v>
      </c>
      <c r="B43" s="19">
        <v>881</v>
      </c>
      <c r="C43" s="19">
        <v>104</v>
      </c>
      <c r="D43" s="20">
        <v>0.11799999999999999</v>
      </c>
      <c r="E43" s="19">
        <v>60</v>
      </c>
      <c r="F43" s="19">
        <v>39</v>
      </c>
    </row>
    <row r="44" spans="1:6" s="14" customFormat="1">
      <c r="A44" s="18" t="s">
        <v>474</v>
      </c>
      <c r="B44" s="19">
        <v>904</v>
      </c>
      <c r="C44" s="19">
        <v>188</v>
      </c>
      <c r="D44" s="20">
        <v>0.20799999999999999</v>
      </c>
      <c r="E44" s="19">
        <v>87</v>
      </c>
      <c r="F44" s="19">
        <v>90</v>
      </c>
    </row>
    <row r="45" spans="1:6" s="14" customFormat="1">
      <c r="A45" s="18" t="s">
        <v>475</v>
      </c>
      <c r="B45" s="19">
        <v>878</v>
      </c>
      <c r="C45" s="19">
        <v>152</v>
      </c>
      <c r="D45" s="20">
        <v>0.1731</v>
      </c>
      <c r="E45" s="19">
        <v>55</v>
      </c>
      <c r="F45" s="19">
        <v>92</v>
      </c>
    </row>
    <row r="46" spans="1:6" s="14" customFormat="1">
      <c r="A46" s="18" t="s">
        <v>113</v>
      </c>
      <c r="B46" s="19">
        <v>546</v>
      </c>
      <c r="C46" s="19">
        <v>109</v>
      </c>
      <c r="D46" s="20">
        <v>0.1996</v>
      </c>
      <c r="E46" s="19">
        <v>57</v>
      </c>
      <c r="F46" s="19">
        <v>44</v>
      </c>
    </row>
    <row r="47" spans="1:6" s="14" customFormat="1">
      <c r="A47" s="18" t="s">
        <v>114</v>
      </c>
      <c r="B47" s="19">
        <v>752</v>
      </c>
      <c r="C47" s="19">
        <v>159</v>
      </c>
      <c r="D47" s="20">
        <v>0.2114</v>
      </c>
      <c r="E47" s="19">
        <v>96</v>
      </c>
      <c r="F47" s="19">
        <v>54</v>
      </c>
    </row>
    <row r="48" spans="1:6" s="14" customFormat="1">
      <c r="A48" s="18" t="s">
        <v>115</v>
      </c>
      <c r="B48" s="19">
        <v>732</v>
      </c>
      <c r="C48" s="19">
        <v>82</v>
      </c>
      <c r="D48" s="20">
        <v>0.112</v>
      </c>
      <c r="E48" s="19">
        <v>47</v>
      </c>
      <c r="F48" s="19">
        <v>34</v>
      </c>
    </row>
    <row r="49" spans="1:6" s="14" customFormat="1">
      <c r="A49" s="18" t="s">
        <v>116</v>
      </c>
      <c r="B49" s="19">
        <v>943</v>
      </c>
      <c r="C49" s="19">
        <v>122</v>
      </c>
      <c r="D49" s="20">
        <v>0.12939999999999999</v>
      </c>
      <c r="E49" s="19">
        <v>70</v>
      </c>
      <c r="F49" s="19">
        <v>44</v>
      </c>
    </row>
    <row r="50" spans="1:6" s="14" customFormat="1">
      <c r="A50" s="18" t="s">
        <v>117</v>
      </c>
      <c r="B50" s="19">
        <v>851</v>
      </c>
      <c r="C50" s="19">
        <v>136</v>
      </c>
      <c r="D50" s="20">
        <v>0.1598</v>
      </c>
      <c r="E50" s="19">
        <v>73</v>
      </c>
      <c r="F50" s="19">
        <v>57</v>
      </c>
    </row>
    <row r="51" spans="1:6" s="14" customFormat="1">
      <c r="A51" s="18" t="s">
        <v>118</v>
      </c>
      <c r="B51" s="19">
        <v>440</v>
      </c>
      <c r="C51" s="19">
        <v>70</v>
      </c>
      <c r="D51" s="20">
        <v>0.15909999999999999</v>
      </c>
      <c r="E51" s="19">
        <v>39</v>
      </c>
      <c r="F51" s="19">
        <v>25</v>
      </c>
    </row>
    <row r="52" spans="1:6" s="14" customFormat="1">
      <c r="A52" s="18" t="s">
        <v>119</v>
      </c>
      <c r="B52" s="19">
        <v>516</v>
      </c>
      <c r="C52" s="19">
        <v>102</v>
      </c>
      <c r="D52" s="20">
        <v>0.19769999999999999</v>
      </c>
      <c r="E52" s="19">
        <v>64</v>
      </c>
      <c r="F52" s="19">
        <v>36</v>
      </c>
    </row>
    <row r="53" spans="1:6" s="14" customFormat="1">
      <c r="A53" s="18" t="s">
        <v>120</v>
      </c>
      <c r="B53" s="19">
        <v>2083</v>
      </c>
      <c r="C53" s="19">
        <v>267</v>
      </c>
      <c r="D53" s="20">
        <v>0.12820000000000001</v>
      </c>
      <c r="E53" s="19">
        <v>91</v>
      </c>
      <c r="F53" s="19">
        <v>165</v>
      </c>
    </row>
    <row r="54" spans="1:6" s="14" customFormat="1">
      <c r="A54" s="18" t="s">
        <v>121</v>
      </c>
      <c r="B54" s="19">
        <v>1199</v>
      </c>
      <c r="C54" s="19">
        <v>230</v>
      </c>
      <c r="D54" s="20">
        <v>0.1918</v>
      </c>
      <c r="E54" s="19">
        <v>131</v>
      </c>
      <c r="F54" s="19">
        <v>85</v>
      </c>
    </row>
    <row r="55" spans="1:6" s="14" customFormat="1">
      <c r="A55" s="18" t="s">
        <v>122</v>
      </c>
      <c r="B55" s="19">
        <v>1313</v>
      </c>
      <c r="C55" s="19">
        <v>192</v>
      </c>
      <c r="D55" s="20">
        <v>0.1462</v>
      </c>
      <c r="E55" s="19">
        <v>76</v>
      </c>
      <c r="F55" s="19">
        <v>105</v>
      </c>
    </row>
    <row r="56" spans="1:6" s="14" customFormat="1">
      <c r="A56" s="18" t="s">
        <v>123</v>
      </c>
      <c r="B56" s="19">
        <v>500</v>
      </c>
      <c r="C56" s="19">
        <v>99</v>
      </c>
      <c r="D56" s="20">
        <v>0.19800000000000001</v>
      </c>
      <c r="E56" s="19">
        <v>57</v>
      </c>
      <c r="F56" s="19">
        <v>39</v>
      </c>
    </row>
    <row r="57" spans="1:6" s="14" customFormat="1">
      <c r="A57" s="18" t="s">
        <v>124</v>
      </c>
      <c r="B57" s="19">
        <v>1013</v>
      </c>
      <c r="C57" s="19">
        <v>173</v>
      </c>
      <c r="D57" s="20">
        <v>0.17080000000000001</v>
      </c>
      <c r="E57" s="19">
        <v>87</v>
      </c>
      <c r="F57" s="19">
        <v>81</v>
      </c>
    </row>
    <row r="58" spans="1:6" s="14" customFormat="1">
      <c r="A58" s="18" t="s">
        <v>125</v>
      </c>
      <c r="B58" s="19">
        <v>1276</v>
      </c>
      <c r="C58" s="19">
        <v>127</v>
      </c>
      <c r="D58" s="20">
        <v>9.9500000000000005E-2</v>
      </c>
      <c r="E58" s="19">
        <v>77</v>
      </c>
      <c r="F58" s="19">
        <v>44</v>
      </c>
    </row>
    <row r="59" spans="1:6" s="14" customFormat="1">
      <c r="A59" s="18" t="s">
        <v>126</v>
      </c>
      <c r="B59" s="19">
        <v>2199</v>
      </c>
      <c r="C59" s="19">
        <v>242</v>
      </c>
      <c r="D59" s="20">
        <v>0.1101</v>
      </c>
      <c r="E59" s="19">
        <v>115</v>
      </c>
      <c r="F59" s="19">
        <v>118</v>
      </c>
    </row>
    <row r="60" spans="1:6" s="14" customFormat="1">
      <c r="A60" s="18" t="s">
        <v>127</v>
      </c>
      <c r="B60" s="19">
        <v>1004</v>
      </c>
      <c r="C60" s="19">
        <v>168</v>
      </c>
      <c r="D60" s="20">
        <v>0.1673</v>
      </c>
      <c r="E60" s="19">
        <v>100</v>
      </c>
      <c r="F60" s="19">
        <v>64</v>
      </c>
    </row>
    <row r="61" spans="1:6" s="14" customFormat="1">
      <c r="A61" s="18" t="s">
        <v>476</v>
      </c>
      <c r="B61" s="19">
        <v>1377</v>
      </c>
      <c r="C61" s="19">
        <v>232</v>
      </c>
      <c r="D61" s="20">
        <v>0.16850000000000001</v>
      </c>
      <c r="E61" s="19">
        <v>100</v>
      </c>
      <c r="F61" s="19">
        <v>119</v>
      </c>
    </row>
    <row r="62" spans="1:6" s="14" customFormat="1">
      <c r="A62" s="18" t="s">
        <v>477</v>
      </c>
      <c r="B62" s="19">
        <v>1253</v>
      </c>
      <c r="C62" s="19">
        <v>140</v>
      </c>
      <c r="D62" s="20">
        <v>0.11169999999999999</v>
      </c>
      <c r="E62" s="19">
        <v>72</v>
      </c>
      <c r="F62" s="19">
        <v>64</v>
      </c>
    </row>
    <row r="63" spans="1:6" s="14" customFormat="1">
      <c r="A63" s="18" t="s">
        <v>128</v>
      </c>
      <c r="B63" s="19">
        <v>1298</v>
      </c>
      <c r="C63" s="19">
        <v>130</v>
      </c>
      <c r="D63" s="20">
        <v>0.1002</v>
      </c>
      <c r="E63" s="19">
        <v>53</v>
      </c>
      <c r="F63" s="19">
        <v>72</v>
      </c>
    </row>
    <row r="64" spans="1:6" s="14" customFormat="1">
      <c r="A64" s="18" t="s">
        <v>129</v>
      </c>
      <c r="B64" s="19">
        <v>2687</v>
      </c>
      <c r="C64" s="19">
        <v>275</v>
      </c>
      <c r="D64" s="20">
        <v>0.1023</v>
      </c>
      <c r="E64" s="19">
        <v>106</v>
      </c>
      <c r="F64" s="19">
        <v>157</v>
      </c>
    </row>
    <row r="65" spans="1:6" s="14" customFormat="1">
      <c r="A65" s="18" t="s">
        <v>130</v>
      </c>
      <c r="B65" s="19">
        <v>2466</v>
      </c>
      <c r="C65" s="19">
        <v>701</v>
      </c>
      <c r="D65" s="20">
        <v>0.2843</v>
      </c>
      <c r="E65" s="19">
        <v>297</v>
      </c>
      <c r="F65" s="19">
        <v>371</v>
      </c>
    </row>
    <row r="66" spans="1:6" s="22" customFormat="1" ht="34.5" customHeight="1">
      <c r="A66" s="25" t="s">
        <v>145</v>
      </c>
      <c r="B66" s="23">
        <f>SUM(B7:B65)</f>
        <v>56190</v>
      </c>
      <c r="C66" s="23">
        <f>SUM(C7:C65)</f>
        <v>8351</v>
      </c>
      <c r="D66" s="24">
        <f>C66/B66</f>
        <v>0.14862075102331376</v>
      </c>
      <c r="E66" s="23">
        <f>SUM(E7:E65)</f>
        <v>4248</v>
      </c>
      <c r="F66" s="23">
        <f>SUM(F7:F65)</f>
        <v>3710</v>
      </c>
    </row>
    <row r="67" spans="1:6" s="22" customFormat="1" ht="34.5" customHeight="1">
      <c r="A67" s="25" t="s">
        <v>16</v>
      </c>
      <c r="B67" s="23">
        <f>SUM(, B66)</f>
        <v>56190</v>
      </c>
      <c r="C67" s="23">
        <f>SUM(, C66)</f>
        <v>8351</v>
      </c>
      <c r="D67" s="24">
        <f>C67/B67</f>
        <v>0.14862075102331376</v>
      </c>
      <c r="E67" s="23">
        <f>SUM(, E66)</f>
        <v>4248</v>
      </c>
      <c r="F67" s="23">
        <f>SUM(, F66)</f>
        <v>3710</v>
      </c>
    </row>
    <row r="68" spans="1:6" s="14" customFormat="1">
      <c r="A68" s="18" t="s">
        <v>17</v>
      </c>
      <c r="B68" s="18">
        <f>SUM(, B67)</f>
        <v>56190</v>
      </c>
      <c r="C68" s="18">
        <f>SUM(, C67)</f>
        <v>8351</v>
      </c>
      <c r="D68" s="26">
        <f>C68/B68</f>
        <v>0.14862075102331376</v>
      </c>
      <c r="E68" s="18">
        <f>SUM(, E67)</f>
        <v>4248</v>
      </c>
      <c r="F68" s="18">
        <f>SUM(, F67)</f>
        <v>3710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66" max="16383" man="1"/>
    <brk id="67" max="16383" man="1"/>
    <brk id="68" max="16383" man="1"/>
  </rowBreaks>
  <colBreaks count="2" manualBreakCount="2">
    <brk id="5" max="1048575" man="1"/>
    <brk id="6" max="1048575" man="1"/>
  </colBreaks>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1059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2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1060</v>
      </c>
      <c r="F4" s="47"/>
      <c r="G4" s="47"/>
      <c r="H4" s="47"/>
      <c r="I4" s="47"/>
      <c r="J4" s="47"/>
      <c r="K4" s="47"/>
      <c r="L4" s="47"/>
      <c r="M4" s="47"/>
      <c r="N4" s="47"/>
      <c r="O4" s="47"/>
      <c r="P4" s="47"/>
      <c r="Q4" s="47"/>
      <c r="R4" s="47"/>
    </row>
    <row r="5" spans="1:18" ht="25.5" customHeight="1">
      <c r="E5" s="49" t="s">
        <v>1060</v>
      </c>
      <c r="F5" s="49"/>
      <c r="G5" s="49"/>
      <c r="H5" s="49"/>
      <c r="I5" s="49"/>
      <c r="J5" s="49"/>
      <c r="K5" s="49"/>
      <c r="L5" s="49"/>
      <c r="M5" s="49"/>
      <c r="N5" s="49"/>
      <c r="O5" s="49"/>
      <c r="P5" s="49"/>
      <c r="Q5" s="49"/>
      <c r="R5" s="49"/>
    </row>
    <row r="6" spans="1:18" s="12" customFormat="1" ht="150" customHeight="1">
      <c r="B6" s="13" t="s">
        <v>7</v>
      </c>
      <c r="C6" s="13" t="s">
        <v>8</v>
      </c>
      <c r="D6" s="13" t="s">
        <v>9</v>
      </c>
      <c r="E6" s="21" t="s">
        <v>1054</v>
      </c>
      <c r="F6" s="21" t="s">
        <v>1053</v>
      </c>
    </row>
    <row r="7" spans="1:18">
      <c r="A7" s="15" t="s">
        <v>73</v>
      </c>
      <c r="B7" s="16">
        <v>14</v>
      </c>
      <c r="C7" s="16">
        <v>1</v>
      </c>
      <c r="D7" s="17">
        <v>7.1400000000000005E-2</v>
      </c>
      <c r="E7" s="16">
        <v>0</v>
      </c>
      <c r="F7" s="16">
        <v>1</v>
      </c>
    </row>
    <row r="8" spans="1:18" s="14" customFormat="1">
      <c r="A8" s="18" t="s">
        <v>285</v>
      </c>
      <c r="B8" s="19">
        <v>40</v>
      </c>
      <c r="C8" s="19">
        <v>9</v>
      </c>
      <c r="D8" s="20">
        <v>0.22500000000000001</v>
      </c>
      <c r="E8" s="19">
        <v>1</v>
      </c>
      <c r="F8" s="19">
        <v>8</v>
      </c>
    </row>
    <row r="9" spans="1:18" s="22" customFormat="1" ht="34.5" customHeight="1">
      <c r="A9" s="25" t="s">
        <v>143</v>
      </c>
      <c r="B9" s="23">
        <f>SUM(B7:B8)</f>
        <v>54</v>
      </c>
      <c r="C9" s="23">
        <f>SUM(C7:C8)</f>
        <v>10</v>
      </c>
      <c r="D9" s="24">
        <f>C9/B9</f>
        <v>0.18518518518518517</v>
      </c>
      <c r="E9" s="23">
        <f>SUM(E7:E8)</f>
        <v>1</v>
      </c>
      <c r="F9" s="23">
        <f>SUM(F7:F8)</f>
        <v>9</v>
      </c>
    </row>
    <row r="10" spans="1:18" s="14" customFormat="1">
      <c r="A10" s="18" t="s">
        <v>84</v>
      </c>
      <c r="B10" s="19">
        <v>33</v>
      </c>
      <c r="C10" s="19">
        <v>9</v>
      </c>
      <c r="D10" s="20">
        <v>0.2727</v>
      </c>
      <c r="E10" s="19">
        <v>6</v>
      </c>
      <c r="F10" s="19">
        <v>3</v>
      </c>
    </row>
    <row r="11" spans="1:18" s="14" customFormat="1">
      <c r="A11" s="18" t="s">
        <v>87</v>
      </c>
      <c r="B11" s="19">
        <v>19</v>
      </c>
      <c r="C11" s="19">
        <v>9</v>
      </c>
      <c r="D11" s="20">
        <v>0.47370000000000001</v>
      </c>
      <c r="E11" s="19">
        <v>5</v>
      </c>
      <c r="F11" s="19">
        <v>4</v>
      </c>
    </row>
    <row r="12" spans="1:18" s="14" customFormat="1">
      <c r="A12" s="18" t="s">
        <v>93</v>
      </c>
      <c r="B12" s="19">
        <v>381</v>
      </c>
      <c r="C12" s="19">
        <v>90</v>
      </c>
      <c r="D12" s="20">
        <v>0.23619999999999999</v>
      </c>
      <c r="E12" s="19">
        <v>44</v>
      </c>
      <c r="F12" s="19">
        <v>43</v>
      </c>
    </row>
    <row r="13" spans="1:18" s="14" customFormat="1">
      <c r="A13" s="18" t="s">
        <v>112</v>
      </c>
      <c r="B13" s="19">
        <v>3</v>
      </c>
      <c r="C13" s="19">
        <v>2</v>
      </c>
      <c r="D13" s="20">
        <v>0.66669999999999996</v>
      </c>
      <c r="E13" s="19">
        <v>2</v>
      </c>
      <c r="F13" s="19">
        <v>0</v>
      </c>
    </row>
    <row r="14" spans="1:18" s="14" customFormat="1">
      <c r="A14" s="18" t="s">
        <v>120</v>
      </c>
      <c r="B14" s="19">
        <v>191</v>
      </c>
      <c r="C14" s="19">
        <v>33</v>
      </c>
      <c r="D14" s="20">
        <v>0.17280000000000001</v>
      </c>
      <c r="E14" s="19">
        <v>17</v>
      </c>
      <c r="F14" s="19">
        <v>15</v>
      </c>
    </row>
    <row r="15" spans="1:18" s="14" customFormat="1">
      <c r="A15" s="18" t="s">
        <v>123</v>
      </c>
      <c r="B15" s="19">
        <v>44</v>
      </c>
      <c r="C15" s="19">
        <v>8</v>
      </c>
      <c r="D15" s="20">
        <v>0.18179999999999999</v>
      </c>
      <c r="E15" s="19">
        <v>8</v>
      </c>
      <c r="F15" s="19">
        <v>0</v>
      </c>
    </row>
    <row r="16" spans="1:18" s="14" customFormat="1">
      <c r="A16" s="18" t="s">
        <v>124</v>
      </c>
      <c r="B16" s="19">
        <v>401</v>
      </c>
      <c r="C16" s="19">
        <v>107</v>
      </c>
      <c r="D16" s="20">
        <v>0.26679999999999998</v>
      </c>
      <c r="E16" s="19">
        <v>61</v>
      </c>
      <c r="F16" s="19">
        <v>43</v>
      </c>
    </row>
    <row r="17" spans="1:6" s="14" customFormat="1">
      <c r="A17" s="18" t="s">
        <v>127</v>
      </c>
      <c r="B17" s="19">
        <v>5</v>
      </c>
      <c r="C17" s="19">
        <v>0</v>
      </c>
      <c r="D17" s="20">
        <v>0</v>
      </c>
      <c r="E17" s="19">
        <v>0</v>
      </c>
      <c r="F17" s="19">
        <v>0</v>
      </c>
    </row>
    <row r="18" spans="1:6" s="14" customFormat="1">
      <c r="A18" s="18" t="s">
        <v>129</v>
      </c>
      <c r="B18" s="19">
        <v>9</v>
      </c>
      <c r="C18" s="19">
        <v>1</v>
      </c>
      <c r="D18" s="20">
        <v>0.1111</v>
      </c>
      <c r="E18" s="19">
        <v>1</v>
      </c>
      <c r="F18" s="19">
        <v>0</v>
      </c>
    </row>
    <row r="19" spans="1:6" s="22" customFormat="1" ht="34.5" customHeight="1">
      <c r="A19" s="25" t="s">
        <v>145</v>
      </c>
      <c r="B19" s="23">
        <f>SUM(B10:B18)</f>
        <v>1086</v>
      </c>
      <c r="C19" s="23">
        <f>SUM(C10:C18)</f>
        <v>259</v>
      </c>
      <c r="D19" s="24">
        <f>C19/B19</f>
        <v>0.23848987108655617</v>
      </c>
      <c r="E19" s="23">
        <f>SUM(E10:E18)</f>
        <v>144</v>
      </c>
      <c r="F19" s="23">
        <f>SUM(F10:F18)</f>
        <v>108</v>
      </c>
    </row>
    <row r="20" spans="1:6" s="14" customFormat="1">
      <c r="A20" s="18" t="s">
        <v>131</v>
      </c>
      <c r="B20" s="19">
        <v>776</v>
      </c>
      <c r="C20" s="19">
        <v>166</v>
      </c>
      <c r="D20" s="20">
        <v>0.21390000000000001</v>
      </c>
      <c r="E20" s="19">
        <v>50</v>
      </c>
      <c r="F20" s="19">
        <v>111</v>
      </c>
    </row>
    <row r="21" spans="1:6" s="14" customFormat="1">
      <c r="A21" s="18" t="s">
        <v>132</v>
      </c>
      <c r="B21" s="19">
        <v>1096</v>
      </c>
      <c r="C21" s="19">
        <v>210</v>
      </c>
      <c r="D21" s="20">
        <v>0.19159999999999999</v>
      </c>
      <c r="E21" s="19">
        <v>103</v>
      </c>
      <c r="F21" s="19">
        <v>102</v>
      </c>
    </row>
    <row r="22" spans="1:6" s="14" customFormat="1">
      <c r="A22" s="18" t="s">
        <v>133</v>
      </c>
      <c r="B22" s="19">
        <v>689</v>
      </c>
      <c r="C22" s="19">
        <v>130</v>
      </c>
      <c r="D22" s="20">
        <v>0.18870000000000001</v>
      </c>
      <c r="E22" s="19">
        <v>48</v>
      </c>
      <c r="F22" s="19">
        <v>79</v>
      </c>
    </row>
    <row r="23" spans="1:6" s="22" customFormat="1" ht="34.5" customHeight="1">
      <c r="A23" s="25" t="s">
        <v>146</v>
      </c>
      <c r="B23" s="23">
        <f>SUM(B20:B22)</f>
        <v>2561</v>
      </c>
      <c r="C23" s="23">
        <f>SUM(C20:C22)</f>
        <v>506</v>
      </c>
      <c r="D23" s="24">
        <f>C23/B23</f>
        <v>0.19757907067551739</v>
      </c>
      <c r="E23" s="23">
        <f>SUM(E20:E22)</f>
        <v>201</v>
      </c>
      <c r="F23" s="23">
        <f>SUM(F20:F22)</f>
        <v>292</v>
      </c>
    </row>
    <row r="24" spans="1:6" s="14" customFormat="1">
      <c r="A24" s="18" t="s">
        <v>134</v>
      </c>
      <c r="B24" s="19">
        <v>4630</v>
      </c>
      <c r="C24" s="19">
        <v>681</v>
      </c>
      <c r="D24" s="20">
        <v>0.14710000000000001</v>
      </c>
      <c r="E24" s="19">
        <v>237</v>
      </c>
      <c r="F24" s="19">
        <v>429</v>
      </c>
    </row>
    <row r="25" spans="1:6" s="14" customFormat="1">
      <c r="A25" s="18" t="s">
        <v>347</v>
      </c>
      <c r="B25" s="19">
        <v>380</v>
      </c>
      <c r="C25" s="19">
        <v>55</v>
      </c>
      <c r="D25" s="20">
        <v>0.1447</v>
      </c>
      <c r="E25" s="19">
        <v>28</v>
      </c>
      <c r="F25" s="19">
        <v>25</v>
      </c>
    </row>
    <row r="26" spans="1:6" s="22" customFormat="1" ht="34.5" customHeight="1">
      <c r="A26" s="25" t="s">
        <v>147</v>
      </c>
      <c r="B26" s="23">
        <f>SUM(B24:B25)</f>
        <v>5010</v>
      </c>
      <c r="C26" s="23">
        <f>SUM(C24:C25)</f>
        <v>736</v>
      </c>
      <c r="D26" s="24">
        <f>C26/B26</f>
        <v>0.14690618762475049</v>
      </c>
      <c r="E26" s="23">
        <f>SUM(E24:E25)</f>
        <v>265</v>
      </c>
      <c r="F26" s="23">
        <f>SUM(F24:F25)</f>
        <v>454</v>
      </c>
    </row>
    <row r="27" spans="1:6" s="22" customFormat="1" ht="34.5" customHeight="1">
      <c r="A27" s="25" t="s">
        <v>16</v>
      </c>
      <c r="B27" s="23">
        <f>SUM(, B9, B19, B23, B26)</f>
        <v>8711</v>
      </c>
      <c r="C27" s="23">
        <f>SUM(, C9, C19, C23, C26)</f>
        <v>1511</v>
      </c>
      <c r="D27" s="24">
        <f>C27/B27</f>
        <v>0.17345884513833085</v>
      </c>
      <c r="E27" s="23">
        <f>SUM(, E9, E19, E23, E26)</f>
        <v>611</v>
      </c>
      <c r="F27" s="23">
        <f>SUM(, F9, F19, F23, F26)</f>
        <v>863</v>
      </c>
    </row>
    <row r="28" spans="1:6" s="14" customFormat="1">
      <c r="A28" s="18" t="s">
        <v>17</v>
      </c>
      <c r="B28" s="18">
        <f>SUM(, B27)</f>
        <v>8711</v>
      </c>
      <c r="C28" s="18">
        <f>SUM(, C27)</f>
        <v>1511</v>
      </c>
      <c r="D28" s="26">
        <f>C28/B28</f>
        <v>0.17345884513833085</v>
      </c>
      <c r="E28" s="18">
        <f>SUM(, E27)</f>
        <v>611</v>
      </c>
      <c r="F28" s="18">
        <f>SUM(, F27)</f>
        <v>863</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6" manualBreakCount="6">
    <brk id="9" max="16383" man="1"/>
    <brk id="19" max="16383" man="1"/>
    <brk id="23" max="16383" man="1"/>
    <brk id="26" max="16383" man="1"/>
    <brk id="27" max="16383" man="1"/>
    <brk id="28" max="16383" man="1"/>
  </rowBreaks>
  <colBreaks count="2" manualBreakCount="2">
    <brk id="5" max="1048575" man="1"/>
    <brk id="6"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0000"/>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221</v>
      </c>
      <c r="F4" s="47"/>
      <c r="G4" s="47"/>
      <c r="H4" s="47"/>
      <c r="I4" s="47"/>
      <c r="J4" s="47"/>
      <c r="K4" s="47"/>
      <c r="L4" s="47"/>
      <c r="M4" s="47"/>
      <c r="N4" s="47"/>
      <c r="O4" s="47"/>
      <c r="P4" s="47"/>
      <c r="Q4" s="47"/>
      <c r="R4" s="47"/>
    </row>
    <row r="5" spans="1:18" ht="25.5" customHeight="1">
      <c r="E5" s="49" t="s">
        <v>221</v>
      </c>
      <c r="F5" s="49"/>
      <c r="G5" s="49"/>
      <c r="H5" s="49"/>
      <c r="I5" s="49"/>
      <c r="J5" s="49"/>
      <c r="K5" s="49"/>
      <c r="L5" s="49"/>
      <c r="M5" s="49"/>
      <c r="N5" s="49"/>
      <c r="O5" s="49"/>
      <c r="P5" s="49"/>
      <c r="Q5" s="49"/>
      <c r="R5" s="49"/>
    </row>
    <row r="6" spans="1:18" s="12" customFormat="1" ht="150" customHeight="1">
      <c r="B6" s="13" t="s">
        <v>7</v>
      </c>
      <c r="C6" s="13" t="s">
        <v>8</v>
      </c>
      <c r="D6" s="13" t="s">
        <v>9</v>
      </c>
      <c r="E6" s="21" t="s">
        <v>222</v>
      </c>
      <c r="F6" s="21" t="s">
        <v>223</v>
      </c>
    </row>
    <row r="7" spans="1:18">
      <c r="A7" s="15" t="s">
        <v>198</v>
      </c>
      <c r="B7" s="16">
        <v>1260</v>
      </c>
      <c r="C7" s="16">
        <v>140</v>
      </c>
      <c r="D7" s="17">
        <v>0.1111</v>
      </c>
      <c r="E7" s="16">
        <v>97</v>
      </c>
      <c r="F7" s="16">
        <v>39</v>
      </c>
    </row>
    <row r="8" spans="1:18" s="14" customFormat="1">
      <c r="A8" s="18" t="s">
        <v>203</v>
      </c>
      <c r="B8" s="19">
        <v>1055</v>
      </c>
      <c r="C8" s="19">
        <v>148</v>
      </c>
      <c r="D8" s="20">
        <v>0.14030000000000001</v>
      </c>
      <c r="E8" s="19">
        <v>83</v>
      </c>
      <c r="F8" s="19">
        <v>49</v>
      </c>
    </row>
    <row r="9" spans="1:18" s="14" customFormat="1">
      <c r="A9" s="18" t="s">
        <v>207</v>
      </c>
      <c r="B9" s="19">
        <v>1005</v>
      </c>
      <c r="C9" s="19">
        <v>135</v>
      </c>
      <c r="D9" s="20">
        <v>0.1343</v>
      </c>
      <c r="E9" s="19">
        <v>59</v>
      </c>
      <c r="F9" s="19">
        <v>70</v>
      </c>
    </row>
    <row r="10" spans="1:18" s="14" customFormat="1">
      <c r="A10" s="18" t="s">
        <v>208</v>
      </c>
      <c r="B10" s="19">
        <v>992</v>
      </c>
      <c r="C10" s="19">
        <v>155</v>
      </c>
      <c r="D10" s="20">
        <v>0.15629999999999999</v>
      </c>
      <c r="E10" s="19">
        <v>67</v>
      </c>
      <c r="F10" s="19">
        <v>76</v>
      </c>
    </row>
    <row r="11" spans="1:18" s="14" customFormat="1">
      <c r="A11" s="18" t="s">
        <v>210</v>
      </c>
      <c r="B11" s="19">
        <v>847</v>
      </c>
      <c r="C11" s="19">
        <v>69</v>
      </c>
      <c r="D11" s="20">
        <v>8.1500000000000003E-2</v>
      </c>
      <c r="E11" s="19">
        <v>52</v>
      </c>
      <c r="F11" s="19">
        <v>13</v>
      </c>
    </row>
    <row r="12" spans="1:18" s="22" customFormat="1" ht="34.5" customHeight="1">
      <c r="A12" s="25" t="s">
        <v>214</v>
      </c>
      <c r="B12" s="23">
        <f>SUM(B7:B11)</f>
        <v>5159</v>
      </c>
      <c r="C12" s="23">
        <f>SUM(C7:C11)</f>
        <v>647</v>
      </c>
      <c r="D12" s="24">
        <f>C12/B12</f>
        <v>0.12541190153130452</v>
      </c>
      <c r="E12" s="23">
        <f>SUM(E7:E11)</f>
        <v>358</v>
      </c>
      <c r="F12" s="23">
        <f>SUM(F7:F11)</f>
        <v>247</v>
      </c>
    </row>
    <row r="13" spans="1:18" s="22" customFormat="1" ht="34.5" customHeight="1">
      <c r="A13" s="25" t="s">
        <v>16</v>
      </c>
      <c r="B13" s="23">
        <f>SUM(, B12)</f>
        <v>5159</v>
      </c>
      <c r="C13" s="23">
        <f>SUM(, C12)</f>
        <v>647</v>
      </c>
      <c r="D13" s="24">
        <f>C13/B13</f>
        <v>0.12541190153130452</v>
      </c>
      <c r="E13" s="23">
        <f>SUM(, E12)</f>
        <v>358</v>
      </c>
      <c r="F13" s="23">
        <f>SUM(, F12)</f>
        <v>247</v>
      </c>
    </row>
    <row r="14" spans="1:18" s="14" customFormat="1">
      <c r="A14" s="18" t="s">
        <v>17</v>
      </c>
      <c r="B14" s="18">
        <f>SUM(, B13)</f>
        <v>5159</v>
      </c>
      <c r="C14" s="18">
        <f>SUM(, C13)</f>
        <v>647</v>
      </c>
      <c r="D14" s="26">
        <f>C14/B14</f>
        <v>0.12541190153130452</v>
      </c>
      <c r="E14" s="18">
        <f>SUM(, E13)</f>
        <v>358</v>
      </c>
      <c r="F14" s="18">
        <f>SUM(, F13)</f>
        <v>247</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2" max="16383" man="1"/>
    <brk id="13" max="16383" man="1"/>
    <brk id="14" max="16383" man="1"/>
  </rowBreaks>
  <colBreaks count="2" manualBreakCount="2">
    <brk id="5" max="1048575" man="1"/>
    <brk id="6" max="1048575" man="1"/>
  </colBreaks>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1060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1061</v>
      </c>
      <c r="F4" s="47"/>
      <c r="G4" s="47"/>
      <c r="H4" s="47"/>
      <c r="I4" s="47"/>
      <c r="J4" s="47"/>
      <c r="K4" s="47"/>
      <c r="L4" s="47"/>
      <c r="M4" s="47"/>
      <c r="N4" s="47"/>
      <c r="O4" s="47"/>
      <c r="P4" s="47"/>
      <c r="Q4" s="47"/>
      <c r="R4" s="47"/>
    </row>
    <row r="5" spans="1:18" ht="25.5" customHeight="1">
      <c r="E5" s="49" t="s">
        <v>1061</v>
      </c>
      <c r="F5" s="49"/>
      <c r="G5" s="49"/>
      <c r="H5" s="49"/>
      <c r="I5" s="49"/>
      <c r="J5" s="49"/>
      <c r="K5" s="49"/>
      <c r="L5" s="49"/>
      <c r="M5" s="49"/>
      <c r="N5" s="49"/>
      <c r="O5" s="49"/>
      <c r="P5" s="49"/>
      <c r="Q5" s="49"/>
      <c r="R5" s="49"/>
    </row>
    <row r="6" spans="1:18" s="12" customFormat="1" ht="150" customHeight="1">
      <c r="B6" s="13" t="s">
        <v>7</v>
      </c>
      <c r="C6" s="13" t="s">
        <v>8</v>
      </c>
      <c r="D6" s="13" t="s">
        <v>9</v>
      </c>
      <c r="E6" s="21" t="s">
        <v>1054</v>
      </c>
      <c r="F6" s="21" t="s">
        <v>1053</v>
      </c>
    </row>
    <row r="7" spans="1:18">
      <c r="A7" s="15" t="s">
        <v>191</v>
      </c>
      <c r="B7" s="16">
        <v>473</v>
      </c>
      <c r="C7" s="16">
        <v>146</v>
      </c>
      <c r="D7" s="17">
        <v>0.30869999999999997</v>
      </c>
      <c r="E7" s="16">
        <v>115</v>
      </c>
      <c r="F7" s="16">
        <v>29</v>
      </c>
    </row>
    <row r="8" spans="1:18" s="14" customFormat="1">
      <c r="A8" s="18" t="s">
        <v>210</v>
      </c>
      <c r="B8" s="19">
        <v>8</v>
      </c>
      <c r="C8" s="19">
        <v>5</v>
      </c>
      <c r="D8" s="20">
        <v>0.625</v>
      </c>
      <c r="E8" s="19">
        <v>3</v>
      </c>
      <c r="F8" s="19">
        <v>2</v>
      </c>
    </row>
    <row r="9" spans="1:18" s="22" customFormat="1" ht="34.5" customHeight="1">
      <c r="A9" s="25" t="s">
        <v>214</v>
      </c>
      <c r="B9" s="23">
        <f>SUM(B7:B8)</f>
        <v>481</v>
      </c>
      <c r="C9" s="23">
        <f>SUM(C7:C8)</f>
        <v>151</v>
      </c>
      <c r="D9" s="24">
        <f>C9/B9</f>
        <v>0.31392931392931395</v>
      </c>
      <c r="E9" s="23">
        <f>SUM(E7:E8)</f>
        <v>118</v>
      </c>
      <c r="F9" s="23">
        <f>SUM(F7:F8)</f>
        <v>31</v>
      </c>
    </row>
    <row r="10" spans="1:18" s="22" customFormat="1" ht="34.5" customHeight="1">
      <c r="A10" s="25" t="s">
        <v>16</v>
      </c>
      <c r="B10" s="23">
        <f>SUM(, B9)</f>
        <v>481</v>
      </c>
      <c r="C10" s="23">
        <f>SUM(, C9)</f>
        <v>151</v>
      </c>
      <c r="D10" s="24">
        <f>C10/B10</f>
        <v>0.31392931392931395</v>
      </c>
      <c r="E10" s="23">
        <f>SUM(, E9)</f>
        <v>118</v>
      </c>
      <c r="F10" s="23">
        <f>SUM(, F9)</f>
        <v>31</v>
      </c>
    </row>
    <row r="11" spans="1:18" s="14" customFormat="1">
      <c r="A11" s="18" t="s">
        <v>17</v>
      </c>
      <c r="B11" s="18">
        <f>SUM(, B10)</f>
        <v>481</v>
      </c>
      <c r="C11" s="18">
        <f>SUM(, C10)</f>
        <v>151</v>
      </c>
      <c r="D11" s="26">
        <f>C11/B11</f>
        <v>0.31392931392931395</v>
      </c>
      <c r="E11" s="18">
        <f>SUM(, E10)</f>
        <v>118</v>
      </c>
      <c r="F11" s="18">
        <f>SUM(, F10)</f>
        <v>31</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1061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1062</v>
      </c>
      <c r="F4" s="47"/>
      <c r="G4" s="47"/>
      <c r="H4" s="47"/>
      <c r="I4" s="47"/>
      <c r="J4" s="47"/>
      <c r="K4" s="47"/>
      <c r="L4" s="47"/>
      <c r="M4" s="47"/>
      <c r="N4" s="47"/>
      <c r="O4" s="47"/>
      <c r="P4" s="47"/>
      <c r="Q4" s="47"/>
      <c r="R4" s="47"/>
    </row>
    <row r="5" spans="1:18" ht="25.5" customHeight="1">
      <c r="E5" s="49" t="s">
        <v>1062</v>
      </c>
      <c r="F5" s="49"/>
      <c r="G5" s="49"/>
      <c r="H5" s="49"/>
      <c r="I5" s="49"/>
      <c r="J5" s="49"/>
      <c r="K5" s="49"/>
      <c r="L5" s="49"/>
      <c r="M5" s="49"/>
      <c r="N5" s="49"/>
      <c r="O5" s="49"/>
      <c r="P5" s="49"/>
      <c r="Q5" s="49"/>
      <c r="R5" s="49"/>
    </row>
    <row r="6" spans="1:18" s="12" customFormat="1" ht="150" customHeight="1">
      <c r="B6" s="13" t="s">
        <v>7</v>
      </c>
      <c r="C6" s="13" t="s">
        <v>8</v>
      </c>
      <c r="D6" s="13" t="s">
        <v>9</v>
      </c>
      <c r="E6" s="21" t="s">
        <v>1054</v>
      </c>
      <c r="F6" s="21" t="s">
        <v>1053</v>
      </c>
    </row>
    <row r="7" spans="1:18">
      <c r="A7" s="15" t="s">
        <v>572</v>
      </c>
      <c r="B7" s="16">
        <v>1915</v>
      </c>
      <c r="C7" s="16">
        <v>429</v>
      </c>
      <c r="D7" s="17">
        <v>0.224</v>
      </c>
      <c r="E7" s="16">
        <v>231</v>
      </c>
      <c r="F7" s="16">
        <v>196</v>
      </c>
    </row>
    <row r="8" spans="1:18" s="14" customFormat="1">
      <c r="A8" s="18" t="s">
        <v>573</v>
      </c>
      <c r="B8" s="19">
        <v>1415</v>
      </c>
      <c r="C8" s="19">
        <v>223</v>
      </c>
      <c r="D8" s="20">
        <v>0.15759999999999999</v>
      </c>
      <c r="E8" s="19">
        <v>112</v>
      </c>
      <c r="F8" s="19">
        <v>109</v>
      </c>
    </row>
    <row r="9" spans="1:18" s="14" customFormat="1">
      <c r="A9" s="18" t="s">
        <v>574</v>
      </c>
      <c r="B9" s="19">
        <v>1135</v>
      </c>
      <c r="C9" s="19">
        <v>208</v>
      </c>
      <c r="D9" s="20">
        <v>0.18329999999999999</v>
      </c>
      <c r="E9" s="19">
        <v>89</v>
      </c>
      <c r="F9" s="19">
        <v>117</v>
      </c>
    </row>
    <row r="10" spans="1:18" s="22" customFormat="1" ht="34.5" customHeight="1">
      <c r="A10" s="25" t="s">
        <v>340</v>
      </c>
      <c r="B10" s="23">
        <f>SUM(B7:B9)</f>
        <v>4465</v>
      </c>
      <c r="C10" s="23">
        <f>SUM(C7:C9)</f>
        <v>860</v>
      </c>
      <c r="D10" s="24">
        <f>C10/B10</f>
        <v>0.19260918253079506</v>
      </c>
      <c r="E10" s="23">
        <f>SUM(E7:E9)</f>
        <v>432</v>
      </c>
      <c r="F10" s="23">
        <f>SUM(F7:F9)</f>
        <v>422</v>
      </c>
    </row>
    <row r="11" spans="1:18" s="14" customFormat="1">
      <c r="A11" s="18" t="s">
        <v>148</v>
      </c>
      <c r="B11" s="19">
        <v>919</v>
      </c>
      <c r="C11" s="19">
        <v>453</v>
      </c>
      <c r="D11" s="20">
        <v>0.4929</v>
      </c>
      <c r="E11" s="19">
        <v>222</v>
      </c>
      <c r="F11" s="19">
        <v>224</v>
      </c>
    </row>
    <row r="12" spans="1:18" s="14" customFormat="1">
      <c r="A12" s="18" t="s">
        <v>149</v>
      </c>
      <c r="B12" s="19">
        <v>755</v>
      </c>
      <c r="C12" s="19">
        <v>325</v>
      </c>
      <c r="D12" s="20">
        <v>0.43049999999999999</v>
      </c>
      <c r="E12" s="19">
        <v>176</v>
      </c>
      <c r="F12" s="19">
        <v>147</v>
      </c>
    </row>
    <row r="13" spans="1:18" s="14" customFormat="1">
      <c r="A13" s="18" t="s">
        <v>150</v>
      </c>
      <c r="B13" s="19">
        <v>787</v>
      </c>
      <c r="C13" s="19">
        <v>333</v>
      </c>
      <c r="D13" s="20">
        <v>0.42309999999999998</v>
      </c>
      <c r="E13" s="19">
        <v>163</v>
      </c>
      <c r="F13" s="19">
        <v>166</v>
      </c>
    </row>
    <row r="14" spans="1:18" s="14" customFormat="1">
      <c r="A14" s="18" t="s">
        <v>151</v>
      </c>
      <c r="B14" s="19">
        <v>879</v>
      </c>
      <c r="C14" s="19">
        <v>431</v>
      </c>
      <c r="D14" s="20">
        <v>0.49030000000000001</v>
      </c>
      <c r="E14" s="19">
        <v>236</v>
      </c>
      <c r="F14" s="19">
        <v>192</v>
      </c>
    </row>
    <row r="15" spans="1:18" s="14" customFormat="1">
      <c r="A15" s="18" t="s">
        <v>152</v>
      </c>
      <c r="B15" s="19">
        <v>1414</v>
      </c>
      <c r="C15" s="19">
        <v>493</v>
      </c>
      <c r="D15" s="20">
        <v>0.34870000000000001</v>
      </c>
      <c r="E15" s="19">
        <v>271</v>
      </c>
      <c r="F15" s="19">
        <v>216</v>
      </c>
    </row>
    <row r="16" spans="1:18" s="14" customFormat="1">
      <c r="A16" s="18" t="s">
        <v>153</v>
      </c>
      <c r="B16" s="19">
        <v>706</v>
      </c>
      <c r="C16" s="19">
        <v>270</v>
      </c>
      <c r="D16" s="20">
        <v>0.38240000000000002</v>
      </c>
      <c r="E16" s="19">
        <v>159</v>
      </c>
      <c r="F16" s="19">
        <v>108</v>
      </c>
    </row>
    <row r="17" spans="1:6" s="14" customFormat="1">
      <c r="A17" s="18" t="s">
        <v>154</v>
      </c>
      <c r="B17" s="19">
        <v>873</v>
      </c>
      <c r="C17" s="19">
        <v>379</v>
      </c>
      <c r="D17" s="20">
        <v>0.43409999999999999</v>
      </c>
      <c r="E17" s="19">
        <v>218</v>
      </c>
      <c r="F17" s="19">
        <v>159</v>
      </c>
    </row>
    <row r="18" spans="1:6" s="14" customFormat="1">
      <c r="A18" s="18" t="s">
        <v>155</v>
      </c>
      <c r="B18" s="19">
        <v>504</v>
      </c>
      <c r="C18" s="19">
        <v>232</v>
      </c>
      <c r="D18" s="20">
        <v>0.46029999999999999</v>
      </c>
      <c r="E18" s="19">
        <v>94</v>
      </c>
      <c r="F18" s="19">
        <v>137</v>
      </c>
    </row>
    <row r="19" spans="1:6" s="14" customFormat="1">
      <c r="A19" s="18" t="s">
        <v>156</v>
      </c>
      <c r="B19" s="19">
        <v>855</v>
      </c>
      <c r="C19" s="19">
        <v>315</v>
      </c>
      <c r="D19" s="20">
        <v>0.36840000000000001</v>
      </c>
      <c r="E19" s="19">
        <v>152</v>
      </c>
      <c r="F19" s="19">
        <v>160</v>
      </c>
    </row>
    <row r="20" spans="1:6" s="14" customFormat="1">
      <c r="A20" s="18" t="s">
        <v>42</v>
      </c>
      <c r="B20" s="19">
        <v>432</v>
      </c>
      <c r="C20" s="19">
        <v>67</v>
      </c>
      <c r="D20" s="20">
        <v>0.15509999999999999</v>
      </c>
      <c r="E20" s="19">
        <v>31</v>
      </c>
      <c r="F20" s="19">
        <v>35</v>
      </c>
    </row>
    <row r="21" spans="1:6" s="14" customFormat="1">
      <c r="A21" s="18" t="s">
        <v>157</v>
      </c>
      <c r="B21" s="19">
        <v>995</v>
      </c>
      <c r="C21" s="19">
        <v>340</v>
      </c>
      <c r="D21" s="20">
        <v>0.3417</v>
      </c>
      <c r="E21" s="19">
        <v>161</v>
      </c>
      <c r="F21" s="19">
        <v>173</v>
      </c>
    </row>
    <row r="22" spans="1:6" s="14" customFormat="1">
      <c r="A22" s="18" t="s">
        <v>158</v>
      </c>
      <c r="B22" s="19">
        <v>828</v>
      </c>
      <c r="C22" s="19">
        <v>329</v>
      </c>
      <c r="D22" s="20">
        <v>0.39729999999999999</v>
      </c>
      <c r="E22" s="19">
        <v>161</v>
      </c>
      <c r="F22" s="19">
        <v>161</v>
      </c>
    </row>
    <row r="23" spans="1:6" s="14" customFormat="1">
      <c r="A23" s="18" t="s">
        <v>43</v>
      </c>
      <c r="B23" s="19">
        <v>71</v>
      </c>
      <c r="C23" s="19">
        <v>20</v>
      </c>
      <c r="D23" s="20">
        <v>0.28170000000000001</v>
      </c>
      <c r="E23" s="19">
        <v>13</v>
      </c>
      <c r="F23" s="19">
        <v>7</v>
      </c>
    </row>
    <row r="24" spans="1:6" s="14" customFormat="1">
      <c r="A24" s="18" t="s">
        <v>44</v>
      </c>
      <c r="B24" s="19">
        <v>595</v>
      </c>
      <c r="C24" s="19">
        <v>218</v>
      </c>
      <c r="D24" s="20">
        <v>0.3664</v>
      </c>
      <c r="E24" s="19">
        <v>105</v>
      </c>
      <c r="F24" s="19">
        <v>113</v>
      </c>
    </row>
    <row r="25" spans="1:6" s="14" customFormat="1">
      <c r="A25" s="18" t="s">
        <v>159</v>
      </c>
      <c r="B25" s="19">
        <v>717</v>
      </c>
      <c r="C25" s="19">
        <v>215</v>
      </c>
      <c r="D25" s="20">
        <v>0.2999</v>
      </c>
      <c r="E25" s="19">
        <v>113</v>
      </c>
      <c r="F25" s="19">
        <v>102</v>
      </c>
    </row>
    <row r="26" spans="1:6" s="14" customFormat="1">
      <c r="A26" s="18" t="s">
        <v>160</v>
      </c>
      <c r="B26" s="19">
        <v>812</v>
      </c>
      <c r="C26" s="19">
        <v>297</v>
      </c>
      <c r="D26" s="20">
        <v>0.36580000000000001</v>
      </c>
      <c r="E26" s="19">
        <v>182</v>
      </c>
      <c r="F26" s="19">
        <v>113</v>
      </c>
    </row>
    <row r="27" spans="1:6" s="14" customFormat="1">
      <c r="A27" s="18" t="s">
        <v>45</v>
      </c>
      <c r="B27" s="19">
        <v>1747</v>
      </c>
      <c r="C27" s="19">
        <v>284</v>
      </c>
      <c r="D27" s="20">
        <v>0.16259999999999999</v>
      </c>
      <c r="E27" s="19">
        <v>126</v>
      </c>
      <c r="F27" s="19">
        <v>155</v>
      </c>
    </row>
    <row r="28" spans="1:6" s="14" customFormat="1">
      <c r="A28" s="18" t="s">
        <v>161</v>
      </c>
      <c r="B28" s="19">
        <v>1017</v>
      </c>
      <c r="C28" s="19">
        <v>404</v>
      </c>
      <c r="D28" s="20">
        <v>0.3972</v>
      </c>
      <c r="E28" s="19">
        <v>207</v>
      </c>
      <c r="F28" s="19">
        <v>195</v>
      </c>
    </row>
    <row r="29" spans="1:6" s="14" customFormat="1">
      <c r="A29" s="18" t="s">
        <v>162</v>
      </c>
      <c r="B29" s="19">
        <v>1016</v>
      </c>
      <c r="C29" s="19">
        <v>407</v>
      </c>
      <c r="D29" s="20">
        <v>0.40060000000000001</v>
      </c>
      <c r="E29" s="19">
        <v>192</v>
      </c>
      <c r="F29" s="19">
        <v>215</v>
      </c>
    </row>
    <row r="30" spans="1:6" s="14" customFormat="1">
      <c r="A30" s="18" t="s">
        <v>163</v>
      </c>
      <c r="B30" s="19">
        <v>1297</v>
      </c>
      <c r="C30" s="19">
        <v>392</v>
      </c>
      <c r="D30" s="20">
        <v>0.30220000000000002</v>
      </c>
      <c r="E30" s="19">
        <v>177</v>
      </c>
      <c r="F30" s="19">
        <v>214</v>
      </c>
    </row>
    <row r="31" spans="1:6" s="14" customFormat="1">
      <c r="A31" s="18" t="s">
        <v>164</v>
      </c>
      <c r="B31" s="19">
        <v>2008</v>
      </c>
      <c r="C31" s="19">
        <v>641</v>
      </c>
      <c r="D31" s="20">
        <v>0.31919999999999998</v>
      </c>
      <c r="E31" s="19">
        <v>277</v>
      </c>
      <c r="F31" s="19">
        <v>358</v>
      </c>
    </row>
    <row r="32" spans="1:6" s="22" customFormat="1" ht="34.5" customHeight="1">
      <c r="A32" s="25" t="s">
        <v>50</v>
      </c>
      <c r="B32" s="23">
        <f>SUM(B11:B31)</f>
        <v>19227</v>
      </c>
      <c r="C32" s="23">
        <f>SUM(C11:C31)</f>
        <v>6845</v>
      </c>
      <c r="D32" s="24">
        <f>C32/B32</f>
        <v>0.35600977791647165</v>
      </c>
      <c r="E32" s="23">
        <f>SUM(E11:E31)</f>
        <v>3436</v>
      </c>
      <c r="F32" s="23">
        <f>SUM(F11:F31)</f>
        <v>3350</v>
      </c>
    </row>
    <row r="33" spans="1:6" s="22" customFormat="1" ht="34.5" customHeight="1">
      <c r="A33" s="25" t="s">
        <v>16</v>
      </c>
      <c r="B33" s="23">
        <f>SUM(, B10, B32)</f>
        <v>23692</v>
      </c>
      <c r="C33" s="23">
        <f>SUM(, C10, C32)</f>
        <v>7705</v>
      </c>
      <c r="D33" s="24">
        <f>C33/B33</f>
        <v>0.32521526253587707</v>
      </c>
      <c r="E33" s="23">
        <f>SUM(, E10, E32)</f>
        <v>3868</v>
      </c>
      <c r="F33" s="23">
        <f>SUM(, F10, F32)</f>
        <v>3772</v>
      </c>
    </row>
    <row r="34" spans="1:6" s="14" customFormat="1">
      <c r="A34" s="18" t="s">
        <v>17</v>
      </c>
      <c r="B34" s="18">
        <f>SUM(, B33)</f>
        <v>23692</v>
      </c>
      <c r="C34" s="18">
        <f>SUM(, C33)</f>
        <v>7705</v>
      </c>
      <c r="D34" s="26">
        <f>C34/B34</f>
        <v>0.32521526253587707</v>
      </c>
      <c r="E34" s="18">
        <f>SUM(, E33)</f>
        <v>3868</v>
      </c>
      <c r="F34" s="18">
        <f>SUM(, F33)</f>
        <v>3772</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0" max="16383" man="1"/>
    <brk id="32" max="16383" man="1"/>
    <brk id="33" max="16383" man="1"/>
    <brk id="34" max="16383" man="1"/>
  </rowBreaks>
  <colBreaks count="2" manualBreakCount="2">
    <brk id="5" max="1048575" man="1"/>
    <brk id="6" max="1048575" man="1"/>
  </colBreaks>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1062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3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1063</v>
      </c>
      <c r="F4" s="47"/>
      <c r="G4" s="47"/>
      <c r="H4" s="47"/>
      <c r="I4" s="47"/>
      <c r="J4" s="47"/>
      <c r="K4" s="47"/>
      <c r="L4" s="47"/>
      <c r="M4" s="47"/>
      <c r="N4" s="47"/>
      <c r="O4" s="47"/>
      <c r="P4" s="47"/>
      <c r="Q4" s="47"/>
      <c r="R4" s="47"/>
    </row>
    <row r="5" spans="1:18" ht="25.5" customHeight="1">
      <c r="E5" s="49" t="s">
        <v>1063</v>
      </c>
      <c r="F5" s="49"/>
      <c r="G5" s="49"/>
      <c r="H5" s="49"/>
      <c r="I5" s="49"/>
      <c r="J5" s="49"/>
      <c r="K5" s="49"/>
      <c r="L5" s="49"/>
      <c r="M5" s="49"/>
      <c r="N5" s="49"/>
      <c r="O5" s="49"/>
      <c r="P5" s="49"/>
      <c r="Q5" s="49"/>
      <c r="R5" s="49"/>
    </row>
    <row r="6" spans="1:18" s="12" customFormat="1" ht="150" customHeight="1">
      <c r="B6" s="13" t="s">
        <v>7</v>
      </c>
      <c r="C6" s="13" t="s">
        <v>8</v>
      </c>
      <c r="D6" s="13" t="s">
        <v>9</v>
      </c>
      <c r="E6" s="21" t="s">
        <v>1054</v>
      </c>
      <c r="F6" s="21" t="s">
        <v>1053</v>
      </c>
    </row>
    <row r="7" spans="1:18">
      <c r="A7" s="15" t="s">
        <v>73</v>
      </c>
      <c r="B7" s="16">
        <v>1176</v>
      </c>
      <c r="C7" s="16">
        <v>237</v>
      </c>
      <c r="D7" s="17">
        <v>0.20150000000000001</v>
      </c>
      <c r="E7" s="16">
        <v>102</v>
      </c>
      <c r="F7" s="16">
        <v>134</v>
      </c>
    </row>
    <row r="8" spans="1:18" s="14" customFormat="1">
      <c r="A8" s="18" t="s">
        <v>284</v>
      </c>
      <c r="B8" s="19">
        <v>315</v>
      </c>
      <c r="C8" s="19">
        <v>59</v>
      </c>
      <c r="D8" s="20">
        <v>0.18729999999999999</v>
      </c>
      <c r="E8" s="19">
        <v>20</v>
      </c>
      <c r="F8" s="19">
        <v>36</v>
      </c>
    </row>
    <row r="9" spans="1:18" s="14" customFormat="1">
      <c r="A9" s="18" t="s">
        <v>285</v>
      </c>
      <c r="B9" s="19">
        <v>0</v>
      </c>
      <c r="C9" s="19">
        <v>0</v>
      </c>
      <c r="D9" s="20">
        <v>0</v>
      </c>
      <c r="E9" s="19">
        <v>0</v>
      </c>
      <c r="F9" s="19">
        <v>0</v>
      </c>
    </row>
    <row r="10" spans="1:18" s="14" customFormat="1">
      <c r="A10" s="18" t="s">
        <v>286</v>
      </c>
      <c r="B10" s="19">
        <v>831</v>
      </c>
      <c r="C10" s="19">
        <v>133</v>
      </c>
      <c r="D10" s="20">
        <v>0.16</v>
      </c>
      <c r="E10" s="19">
        <v>56</v>
      </c>
      <c r="F10" s="19">
        <v>73</v>
      </c>
    </row>
    <row r="11" spans="1:18" s="14" customFormat="1">
      <c r="A11" s="18" t="s">
        <v>288</v>
      </c>
      <c r="B11" s="19">
        <v>2313</v>
      </c>
      <c r="C11" s="19">
        <v>346</v>
      </c>
      <c r="D11" s="20">
        <v>0.14960000000000001</v>
      </c>
      <c r="E11" s="19">
        <v>103</v>
      </c>
      <c r="F11" s="19">
        <v>237</v>
      </c>
    </row>
    <row r="12" spans="1:18" s="14" customFormat="1">
      <c r="A12" s="18" t="s">
        <v>289</v>
      </c>
      <c r="B12" s="19">
        <v>0</v>
      </c>
      <c r="C12" s="19">
        <v>0</v>
      </c>
      <c r="D12" s="20">
        <v>0</v>
      </c>
      <c r="E12" s="19">
        <v>0</v>
      </c>
      <c r="F12" s="19">
        <v>0</v>
      </c>
    </row>
    <row r="13" spans="1:18" s="14" customFormat="1">
      <c r="A13" s="18" t="s">
        <v>290</v>
      </c>
      <c r="B13" s="19">
        <v>434</v>
      </c>
      <c r="C13" s="19">
        <v>54</v>
      </c>
      <c r="D13" s="20">
        <v>0.1244</v>
      </c>
      <c r="E13" s="19">
        <v>32</v>
      </c>
      <c r="F13" s="19">
        <v>21</v>
      </c>
    </row>
    <row r="14" spans="1:18" s="14" customFormat="1">
      <c r="A14" s="18" t="s">
        <v>291</v>
      </c>
      <c r="B14" s="19">
        <v>1269</v>
      </c>
      <c r="C14" s="19">
        <v>203</v>
      </c>
      <c r="D14" s="20">
        <v>0.16</v>
      </c>
      <c r="E14" s="19">
        <v>76</v>
      </c>
      <c r="F14" s="19">
        <v>124</v>
      </c>
    </row>
    <row r="15" spans="1:18" s="22" customFormat="1" ht="34.5" customHeight="1">
      <c r="A15" s="25" t="s">
        <v>143</v>
      </c>
      <c r="B15" s="23">
        <f>SUM(B7:B14)</f>
        <v>6338</v>
      </c>
      <c r="C15" s="23">
        <f>SUM(C7:C14)</f>
        <v>1032</v>
      </c>
      <c r="D15" s="24">
        <f>C15/B15</f>
        <v>0.16282739034395707</v>
      </c>
      <c r="E15" s="23">
        <f>SUM(E7:E14)</f>
        <v>389</v>
      </c>
      <c r="F15" s="23">
        <f>SUM(F7:F14)</f>
        <v>625</v>
      </c>
    </row>
    <row r="16" spans="1:18" s="14" customFormat="1">
      <c r="A16" s="18" t="s">
        <v>186</v>
      </c>
      <c r="B16" s="19">
        <v>109</v>
      </c>
      <c r="C16" s="19">
        <v>12</v>
      </c>
      <c r="D16" s="20">
        <v>0.1101</v>
      </c>
      <c r="E16" s="19">
        <v>1</v>
      </c>
      <c r="F16" s="19">
        <v>11</v>
      </c>
    </row>
    <row r="17" spans="1:6" s="14" customFormat="1">
      <c r="A17" s="18" t="s">
        <v>187</v>
      </c>
      <c r="B17" s="19">
        <v>89</v>
      </c>
      <c r="C17" s="19">
        <v>11</v>
      </c>
      <c r="D17" s="20">
        <v>0.1236</v>
      </c>
      <c r="E17" s="19">
        <v>1</v>
      </c>
      <c r="F17" s="19">
        <v>10</v>
      </c>
    </row>
    <row r="18" spans="1:6" s="14" customFormat="1">
      <c r="A18" s="18" t="s">
        <v>191</v>
      </c>
      <c r="B18" s="19">
        <v>890</v>
      </c>
      <c r="C18" s="19">
        <v>223</v>
      </c>
      <c r="D18" s="20">
        <v>0.25059999999999999</v>
      </c>
      <c r="E18" s="19">
        <v>113</v>
      </c>
      <c r="F18" s="19">
        <v>101</v>
      </c>
    </row>
    <row r="19" spans="1:6" s="14" customFormat="1">
      <c r="A19" s="18" t="s">
        <v>192</v>
      </c>
      <c r="B19" s="19">
        <v>943</v>
      </c>
      <c r="C19" s="19">
        <v>180</v>
      </c>
      <c r="D19" s="20">
        <v>0.19089999999999999</v>
      </c>
      <c r="E19" s="19">
        <v>51</v>
      </c>
      <c r="F19" s="19">
        <v>126</v>
      </c>
    </row>
    <row r="20" spans="1:6" s="14" customFormat="1">
      <c r="A20" s="18" t="s">
        <v>510</v>
      </c>
      <c r="B20" s="19">
        <v>1052</v>
      </c>
      <c r="C20" s="19">
        <v>135</v>
      </c>
      <c r="D20" s="20">
        <v>0.1283</v>
      </c>
      <c r="E20" s="19">
        <v>60</v>
      </c>
      <c r="F20" s="19">
        <v>75</v>
      </c>
    </row>
    <row r="21" spans="1:6" s="14" customFormat="1">
      <c r="A21" s="18" t="s">
        <v>478</v>
      </c>
      <c r="B21" s="19">
        <v>390</v>
      </c>
      <c r="C21" s="19">
        <v>14</v>
      </c>
      <c r="D21" s="20">
        <v>3.5900000000000001E-2</v>
      </c>
      <c r="E21" s="19">
        <v>3</v>
      </c>
      <c r="F21" s="19">
        <v>11</v>
      </c>
    </row>
    <row r="22" spans="1:6" s="14" customFormat="1">
      <c r="A22" s="18" t="s">
        <v>479</v>
      </c>
      <c r="B22" s="19">
        <v>634</v>
      </c>
      <c r="C22" s="19">
        <v>84</v>
      </c>
      <c r="D22" s="20">
        <v>0.13250000000000001</v>
      </c>
      <c r="E22" s="19">
        <v>47</v>
      </c>
      <c r="F22" s="19">
        <v>36</v>
      </c>
    </row>
    <row r="23" spans="1:6" s="14" customFormat="1">
      <c r="A23" s="18" t="s">
        <v>202</v>
      </c>
      <c r="B23" s="19">
        <v>590</v>
      </c>
      <c r="C23" s="19">
        <v>90</v>
      </c>
      <c r="D23" s="20">
        <v>0.1525</v>
      </c>
      <c r="E23" s="19">
        <v>16</v>
      </c>
      <c r="F23" s="19">
        <v>72</v>
      </c>
    </row>
    <row r="24" spans="1:6" s="14" customFormat="1">
      <c r="A24" s="18" t="s">
        <v>203</v>
      </c>
      <c r="B24" s="19">
        <v>12</v>
      </c>
      <c r="C24" s="19">
        <v>2</v>
      </c>
      <c r="D24" s="20">
        <v>0.16669999999999999</v>
      </c>
      <c r="E24" s="19">
        <v>1</v>
      </c>
      <c r="F24" s="19">
        <v>1</v>
      </c>
    </row>
    <row r="25" spans="1:6" s="14" customFormat="1">
      <c r="A25" s="18" t="s">
        <v>206</v>
      </c>
      <c r="B25" s="19">
        <v>685</v>
      </c>
      <c r="C25" s="19">
        <v>93</v>
      </c>
      <c r="D25" s="20">
        <v>0.1358</v>
      </c>
      <c r="E25" s="19">
        <v>34</v>
      </c>
      <c r="F25" s="19">
        <v>57</v>
      </c>
    </row>
    <row r="26" spans="1:6" s="14" customFormat="1">
      <c r="A26" s="18" t="s">
        <v>207</v>
      </c>
      <c r="B26" s="19">
        <v>3</v>
      </c>
      <c r="C26" s="19">
        <v>0</v>
      </c>
      <c r="D26" s="20">
        <v>0</v>
      </c>
      <c r="E26" s="19">
        <v>0</v>
      </c>
      <c r="F26" s="19">
        <v>0</v>
      </c>
    </row>
    <row r="27" spans="1:6" s="14" customFormat="1">
      <c r="A27" s="18" t="s">
        <v>718</v>
      </c>
      <c r="B27" s="19">
        <v>1085</v>
      </c>
      <c r="C27" s="19">
        <v>164</v>
      </c>
      <c r="D27" s="20">
        <v>0.1512</v>
      </c>
      <c r="E27" s="19">
        <v>52</v>
      </c>
      <c r="F27" s="19">
        <v>111</v>
      </c>
    </row>
    <row r="28" spans="1:6" s="14" customFormat="1">
      <c r="A28" s="18" t="s">
        <v>209</v>
      </c>
      <c r="B28" s="19">
        <v>1159</v>
      </c>
      <c r="C28" s="19">
        <v>128</v>
      </c>
      <c r="D28" s="20">
        <v>0.1104</v>
      </c>
      <c r="E28" s="19">
        <v>42</v>
      </c>
      <c r="F28" s="19">
        <v>81</v>
      </c>
    </row>
    <row r="29" spans="1:6" s="14" customFormat="1">
      <c r="A29" s="18" t="s">
        <v>210</v>
      </c>
      <c r="B29" s="19">
        <v>18</v>
      </c>
      <c r="C29" s="19">
        <v>9</v>
      </c>
      <c r="D29" s="20">
        <v>0.5</v>
      </c>
      <c r="E29" s="19">
        <v>4</v>
      </c>
      <c r="F29" s="19">
        <v>5</v>
      </c>
    </row>
    <row r="30" spans="1:6" s="14" customFormat="1">
      <c r="A30" s="18" t="s">
        <v>482</v>
      </c>
      <c r="B30" s="19">
        <v>390</v>
      </c>
      <c r="C30" s="19">
        <v>50</v>
      </c>
      <c r="D30" s="20">
        <v>0.12820000000000001</v>
      </c>
      <c r="E30" s="19">
        <v>22</v>
      </c>
      <c r="F30" s="19">
        <v>28</v>
      </c>
    </row>
    <row r="31" spans="1:6" s="22" customFormat="1" ht="34.5" customHeight="1">
      <c r="A31" s="25" t="s">
        <v>214</v>
      </c>
      <c r="B31" s="23">
        <f>SUM(B16:B30)</f>
        <v>8049</v>
      </c>
      <c r="C31" s="23">
        <f>SUM(C16:C30)</f>
        <v>1195</v>
      </c>
      <c r="D31" s="24">
        <f>C31/B31</f>
        <v>0.14846564790657224</v>
      </c>
      <c r="E31" s="23">
        <f>SUM(E16:E30)</f>
        <v>447</v>
      </c>
      <c r="F31" s="23">
        <f>SUM(F16:F30)</f>
        <v>725</v>
      </c>
    </row>
    <row r="32" spans="1:6" s="22" customFormat="1" ht="34.5" customHeight="1">
      <c r="A32" s="25" t="s">
        <v>16</v>
      </c>
      <c r="B32" s="23">
        <f>SUM(, B15, B31)</f>
        <v>14387</v>
      </c>
      <c r="C32" s="23">
        <f>SUM(, C15, C31)</f>
        <v>2227</v>
      </c>
      <c r="D32" s="24">
        <f>C32/B32</f>
        <v>0.15479252102592619</v>
      </c>
      <c r="E32" s="23">
        <f>SUM(, E15, E31)</f>
        <v>836</v>
      </c>
      <c r="F32" s="23">
        <f>SUM(, F15, F31)</f>
        <v>1350</v>
      </c>
    </row>
    <row r="33" spans="1:6" s="14" customFormat="1">
      <c r="A33" s="18" t="s">
        <v>17</v>
      </c>
      <c r="B33" s="18">
        <f>SUM(, B32)</f>
        <v>14387</v>
      </c>
      <c r="C33" s="18">
        <f>SUM(, C32)</f>
        <v>2227</v>
      </c>
      <c r="D33" s="26">
        <f>C33/B33</f>
        <v>0.15479252102592619</v>
      </c>
      <c r="E33" s="18">
        <f>SUM(, E32)</f>
        <v>836</v>
      </c>
      <c r="F33" s="18">
        <f>SUM(, F32)</f>
        <v>1350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5" max="16383" man="1"/>
    <brk id="31" max="16383" man="1"/>
    <brk id="32" max="16383" man="1"/>
    <brk id="33" max="16383" man="1"/>
  </rowBreaks>
  <colBreaks count="2" manualBreakCount="2">
    <brk id="5" max="1048575" man="1"/>
    <brk id="6" max="1048575" man="1"/>
  </colBreaks>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1063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00FF"/>
  </sheetPr>
  <dimension ref="A1:R3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51</v>
      </c>
      <c r="F4" s="47"/>
      <c r="G4" s="47"/>
      <c r="H4" s="47"/>
      <c r="I4" s="47"/>
      <c r="J4" s="47"/>
      <c r="K4" s="47"/>
      <c r="L4" s="47"/>
      <c r="M4" s="47"/>
      <c r="N4" s="47"/>
      <c r="O4" s="47"/>
      <c r="P4" s="47"/>
      <c r="Q4" s="47"/>
      <c r="R4" s="47"/>
    </row>
    <row r="5" spans="1:18" ht="25.5" customHeight="1">
      <c r="E5" s="49" t="s">
        <v>51</v>
      </c>
      <c r="F5" s="49"/>
      <c r="G5" s="49"/>
      <c r="H5" s="49"/>
      <c r="I5" s="49"/>
      <c r="J5" s="49"/>
      <c r="K5" s="49"/>
      <c r="L5" s="49"/>
      <c r="M5" s="49"/>
      <c r="N5" s="49"/>
      <c r="O5" s="49"/>
      <c r="P5" s="49"/>
      <c r="Q5" s="49"/>
      <c r="R5" s="49"/>
    </row>
    <row r="6" spans="1:18" s="12" customFormat="1" ht="150" customHeight="1">
      <c r="B6" s="13" t="s">
        <v>7</v>
      </c>
      <c r="C6" s="13" t="s">
        <v>8</v>
      </c>
      <c r="D6" s="13" t="s">
        <v>9</v>
      </c>
      <c r="E6" s="21" t="s">
        <v>52</v>
      </c>
      <c r="F6" s="21" t="s">
        <v>53</v>
      </c>
    </row>
    <row r="7" spans="1:18">
      <c r="A7" s="15" t="s">
        <v>24</v>
      </c>
      <c r="B7" s="16">
        <v>768</v>
      </c>
      <c r="C7" s="16">
        <v>180</v>
      </c>
      <c r="D7" s="17">
        <v>0.2344</v>
      </c>
      <c r="E7" s="16">
        <v>0</v>
      </c>
      <c r="F7" s="16">
        <v>4</v>
      </c>
    </row>
    <row r="8" spans="1:18" s="14" customFormat="1">
      <c r="A8" s="18" t="s">
        <v>25</v>
      </c>
      <c r="B8" s="19">
        <v>825</v>
      </c>
      <c r="C8" s="19">
        <v>184</v>
      </c>
      <c r="D8" s="20">
        <v>0.223</v>
      </c>
      <c r="E8" s="19">
        <v>0</v>
      </c>
      <c r="F8" s="19">
        <v>22</v>
      </c>
    </row>
    <row r="9" spans="1:18" s="14" customFormat="1">
      <c r="A9" s="18" t="s">
        <v>26</v>
      </c>
      <c r="B9" s="19">
        <v>1178</v>
      </c>
      <c r="C9" s="19">
        <v>141</v>
      </c>
      <c r="D9" s="20">
        <v>0.1197</v>
      </c>
      <c r="E9" s="19">
        <v>0</v>
      </c>
      <c r="F9" s="19">
        <v>15</v>
      </c>
    </row>
    <row r="10" spans="1:18" s="14" customFormat="1">
      <c r="A10" s="18" t="s">
        <v>27</v>
      </c>
      <c r="B10" s="19">
        <v>851</v>
      </c>
      <c r="C10" s="19">
        <v>140</v>
      </c>
      <c r="D10" s="20">
        <v>0.16450000000000001</v>
      </c>
      <c r="E10" s="19">
        <v>0</v>
      </c>
      <c r="F10" s="19">
        <v>20</v>
      </c>
    </row>
    <row r="11" spans="1:18" s="14" customFormat="1">
      <c r="A11" s="18" t="s">
        <v>28</v>
      </c>
      <c r="B11" s="19">
        <v>966</v>
      </c>
      <c r="C11" s="19">
        <v>167</v>
      </c>
      <c r="D11" s="20">
        <v>0.1729</v>
      </c>
      <c r="E11" s="19">
        <v>0</v>
      </c>
      <c r="F11" s="19">
        <v>16</v>
      </c>
    </row>
    <row r="12" spans="1:18" s="14" customFormat="1">
      <c r="A12" s="18" t="s">
        <v>29</v>
      </c>
      <c r="B12" s="19">
        <v>1355</v>
      </c>
      <c r="C12" s="19">
        <v>274</v>
      </c>
      <c r="D12" s="20">
        <v>0.20219999999999999</v>
      </c>
      <c r="E12" s="19">
        <v>0</v>
      </c>
      <c r="F12" s="19">
        <v>13</v>
      </c>
    </row>
    <row r="13" spans="1:18" s="14" customFormat="1">
      <c r="A13" s="18" t="s">
        <v>30</v>
      </c>
      <c r="B13" s="19">
        <v>987</v>
      </c>
      <c r="C13" s="19">
        <v>204</v>
      </c>
      <c r="D13" s="20">
        <v>0.20669999999999999</v>
      </c>
      <c r="E13" s="19">
        <v>0</v>
      </c>
      <c r="F13" s="19">
        <v>17</v>
      </c>
    </row>
    <row r="14" spans="1:18" s="14" customFormat="1">
      <c r="A14" s="18" t="s">
        <v>31</v>
      </c>
      <c r="B14" s="19">
        <v>1055</v>
      </c>
      <c r="C14" s="19">
        <v>251</v>
      </c>
      <c r="D14" s="20">
        <v>0.2379</v>
      </c>
      <c r="E14" s="19">
        <v>0</v>
      </c>
      <c r="F14" s="19">
        <v>23</v>
      </c>
    </row>
    <row r="15" spans="1:18" s="14" customFormat="1">
      <c r="A15" s="18" t="s">
        <v>32</v>
      </c>
      <c r="B15" s="19">
        <v>875</v>
      </c>
      <c r="C15" s="19">
        <v>171</v>
      </c>
      <c r="D15" s="20">
        <v>0.19539999999999999</v>
      </c>
      <c r="E15" s="19">
        <v>0</v>
      </c>
      <c r="F15" s="19">
        <v>19</v>
      </c>
    </row>
    <row r="16" spans="1:18" s="14" customFormat="1">
      <c r="A16" s="18" t="s">
        <v>33</v>
      </c>
      <c r="B16" s="19">
        <v>787</v>
      </c>
      <c r="C16" s="19">
        <v>100</v>
      </c>
      <c r="D16" s="20">
        <v>0.12709999999999999</v>
      </c>
      <c r="E16" s="19">
        <v>0</v>
      </c>
      <c r="F16" s="19">
        <v>7</v>
      </c>
    </row>
    <row r="17" spans="1:6" s="14" customFormat="1">
      <c r="A17" s="18" t="s">
        <v>34</v>
      </c>
      <c r="B17" s="19">
        <v>746</v>
      </c>
      <c r="C17" s="19">
        <v>213</v>
      </c>
      <c r="D17" s="20">
        <v>0.28549999999999998</v>
      </c>
      <c r="E17" s="19">
        <v>0</v>
      </c>
      <c r="F17" s="19">
        <v>56</v>
      </c>
    </row>
    <row r="18" spans="1:6" s="14" customFormat="1">
      <c r="A18" s="18" t="s">
        <v>35</v>
      </c>
      <c r="B18" s="19">
        <v>1142</v>
      </c>
      <c r="C18" s="19">
        <v>228</v>
      </c>
      <c r="D18" s="20">
        <v>0.1996</v>
      </c>
      <c r="E18" s="19">
        <v>0</v>
      </c>
      <c r="F18" s="19">
        <v>11</v>
      </c>
    </row>
    <row r="19" spans="1:6" s="14" customFormat="1">
      <c r="A19" s="18" t="s">
        <v>36</v>
      </c>
      <c r="B19" s="19">
        <v>1029</v>
      </c>
      <c r="C19" s="19">
        <v>155</v>
      </c>
      <c r="D19" s="20">
        <v>0.15060000000000001</v>
      </c>
      <c r="E19" s="19">
        <v>0</v>
      </c>
      <c r="F19" s="19">
        <v>11</v>
      </c>
    </row>
    <row r="20" spans="1:6" s="14" customFormat="1">
      <c r="A20" s="18" t="s">
        <v>37</v>
      </c>
      <c r="B20" s="19">
        <v>1256</v>
      </c>
      <c r="C20" s="19">
        <v>265</v>
      </c>
      <c r="D20" s="20">
        <v>0.21099999999999999</v>
      </c>
      <c r="E20" s="19">
        <v>0</v>
      </c>
      <c r="F20" s="19">
        <v>32</v>
      </c>
    </row>
    <row r="21" spans="1:6" s="14" customFormat="1">
      <c r="A21" s="18" t="s">
        <v>38</v>
      </c>
      <c r="B21" s="19">
        <v>905</v>
      </c>
      <c r="C21" s="19">
        <v>262</v>
      </c>
      <c r="D21" s="20">
        <v>0.28949999999999998</v>
      </c>
      <c r="E21" s="19">
        <v>0</v>
      </c>
      <c r="F21" s="19">
        <v>12</v>
      </c>
    </row>
    <row r="22" spans="1:6" s="14" customFormat="1">
      <c r="A22" s="18" t="s">
        <v>39</v>
      </c>
      <c r="B22" s="19">
        <v>673</v>
      </c>
      <c r="C22" s="19">
        <v>112</v>
      </c>
      <c r="D22" s="20">
        <v>0.16639999999999999</v>
      </c>
      <c r="E22" s="19">
        <v>0</v>
      </c>
      <c r="F22" s="19">
        <v>5</v>
      </c>
    </row>
    <row r="23" spans="1:6" s="14" customFormat="1">
      <c r="A23" s="18" t="s">
        <v>40</v>
      </c>
      <c r="B23" s="19">
        <v>986</v>
      </c>
      <c r="C23" s="19">
        <v>193</v>
      </c>
      <c r="D23" s="20">
        <v>0.19570000000000001</v>
      </c>
      <c r="E23" s="19">
        <v>0</v>
      </c>
      <c r="F23" s="19">
        <v>5</v>
      </c>
    </row>
    <row r="24" spans="1:6" s="14" customFormat="1">
      <c r="A24" s="18" t="s">
        <v>41</v>
      </c>
      <c r="B24" s="19">
        <v>246</v>
      </c>
      <c r="C24" s="19">
        <v>21</v>
      </c>
      <c r="D24" s="20">
        <v>8.5400000000000004E-2</v>
      </c>
      <c r="E24" s="19">
        <v>0</v>
      </c>
      <c r="F24" s="19">
        <v>1</v>
      </c>
    </row>
    <row r="25" spans="1:6" s="22" customFormat="1" ht="34.5" customHeight="1">
      <c r="A25" s="25" t="s">
        <v>49</v>
      </c>
      <c r="B25" s="23">
        <f>SUM(B7:B24)</f>
        <v>16630</v>
      </c>
      <c r="C25" s="23">
        <f>SUM(C7:C24)</f>
        <v>3261</v>
      </c>
      <c r="D25" s="24">
        <f>C25/B25</f>
        <v>0.19609140108238124</v>
      </c>
      <c r="E25" s="23">
        <f>SUM(E7:E24)</f>
        <v>0</v>
      </c>
      <c r="F25" s="23">
        <f>SUM(F7:F24)</f>
        <v>289</v>
      </c>
    </row>
    <row r="26" spans="1:6" s="14" customFormat="1">
      <c r="A26" s="18" t="s">
        <v>42</v>
      </c>
      <c r="B26" s="19">
        <v>399</v>
      </c>
      <c r="C26" s="19">
        <v>64</v>
      </c>
      <c r="D26" s="20">
        <v>0.16039999999999999</v>
      </c>
      <c r="E26" s="19">
        <v>0</v>
      </c>
      <c r="F26" s="19">
        <v>0</v>
      </c>
    </row>
    <row r="27" spans="1:6" s="14" customFormat="1">
      <c r="A27" s="18" t="s">
        <v>43</v>
      </c>
      <c r="B27" s="19">
        <v>956</v>
      </c>
      <c r="C27" s="19">
        <v>217</v>
      </c>
      <c r="D27" s="20">
        <v>0.22700000000000001</v>
      </c>
      <c r="E27" s="19">
        <v>0</v>
      </c>
      <c r="F27" s="19">
        <v>6</v>
      </c>
    </row>
    <row r="28" spans="1:6" s="14" customFormat="1">
      <c r="A28" s="18" t="s">
        <v>44</v>
      </c>
      <c r="B28" s="19">
        <v>253</v>
      </c>
      <c r="C28" s="19">
        <v>38</v>
      </c>
      <c r="D28" s="20">
        <v>0.1502</v>
      </c>
      <c r="E28" s="19">
        <v>0</v>
      </c>
      <c r="F28" s="19">
        <v>1</v>
      </c>
    </row>
    <row r="29" spans="1:6" s="14" customFormat="1">
      <c r="A29" s="18" t="s">
        <v>45</v>
      </c>
      <c r="B29" s="19">
        <v>914</v>
      </c>
      <c r="C29" s="19">
        <v>129</v>
      </c>
      <c r="D29" s="20">
        <v>0.1411</v>
      </c>
      <c r="E29" s="19">
        <v>0</v>
      </c>
      <c r="F29" s="19">
        <v>2</v>
      </c>
    </row>
    <row r="30" spans="1:6" s="22" customFormat="1" ht="34.5" customHeight="1">
      <c r="A30" s="25" t="s">
        <v>50</v>
      </c>
      <c r="B30" s="23">
        <f>SUM(B26:B29)</f>
        <v>2522</v>
      </c>
      <c r="C30" s="23">
        <f>SUM(C26:C29)</f>
        <v>448</v>
      </c>
      <c r="D30" s="24">
        <f>C30/B30</f>
        <v>0.17763679619349723</v>
      </c>
      <c r="E30" s="23">
        <f>SUM(E26:E29)</f>
        <v>0</v>
      </c>
      <c r="F30" s="23">
        <f>SUM(F26:F29)</f>
        <v>9</v>
      </c>
    </row>
    <row r="31" spans="1:6" s="22" customFormat="1" ht="34.5" customHeight="1">
      <c r="A31" s="25" t="s">
        <v>16</v>
      </c>
      <c r="B31" s="23">
        <f>SUM(, B25, B30)</f>
        <v>19152</v>
      </c>
      <c r="C31" s="23">
        <f>SUM(, C25, C30)</f>
        <v>3709</v>
      </c>
      <c r="D31" s="24">
        <f>C31/B31</f>
        <v>0.19366123642439431</v>
      </c>
      <c r="E31" s="23">
        <f>SUM(, E25, E30)</f>
        <v>0</v>
      </c>
      <c r="F31" s="23">
        <f>SUM(, F25, F30)</f>
        <v>298</v>
      </c>
    </row>
    <row r="32" spans="1:6" s="14" customFormat="1">
      <c r="A32" s="18" t="s">
        <v>17</v>
      </c>
      <c r="B32" s="18">
        <f>SUM(, B31)</f>
        <v>19152</v>
      </c>
      <c r="C32" s="18">
        <f>SUM(, C31)</f>
        <v>3709</v>
      </c>
      <c r="D32" s="26">
        <f>C32/B32</f>
        <v>0.19366123642439431</v>
      </c>
      <c r="E32" s="18">
        <f>SUM(, E31)</f>
        <v>0</v>
      </c>
      <c r="F32" s="18">
        <f>SUM(, F31)</f>
        <v>298</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25" max="16383" man="1"/>
    <brk id="30" max="16383" man="1"/>
    <brk id="31" max="16383" man="1"/>
    <brk id="32" max="16383" man="1"/>
  </rowBreaks>
  <colBreaks count="2" manualBreakCount="2">
    <brk id="5" max="1048575" man="1"/>
    <brk id="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221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224</v>
      </c>
      <c r="F4" s="47"/>
      <c r="G4" s="47"/>
      <c r="H4" s="47"/>
      <c r="I4" s="47"/>
      <c r="J4" s="47"/>
      <c r="K4" s="47"/>
      <c r="L4" s="47"/>
      <c r="M4" s="47"/>
      <c r="N4" s="47"/>
      <c r="O4" s="47"/>
      <c r="P4" s="47"/>
      <c r="Q4" s="47"/>
    </row>
    <row r="5" spans="1:17" ht="25.5" customHeight="1">
      <c r="E5" s="49" t="s">
        <v>224</v>
      </c>
      <c r="F5" s="49"/>
      <c r="G5" s="49"/>
      <c r="H5" s="49"/>
      <c r="I5" s="49"/>
      <c r="J5" s="49"/>
      <c r="K5" s="49"/>
      <c r="L5" s="49"/>
      <c r="M5" s="49"/>
      <c r="N5" s="49"/>
      <c r="O5" s="49"/>
      <c r="P5" s="49"/>
      <c r="Q5" s="49"/>
    </row>
    <row r="6" spans="1:17" s="12" customFormat="1" ht="150" customHeight="1">
      <c r="B6" s="13" t="s">
        <v>7</v>
      </c>
      <c r="C6" s="13" t="s">
        <v>8</v>
      </c>
      <c r="D6" s="13" t="s">
        <v>9</v>
      </c>
      <c r="E6" s="21" t="s">
        <v>225</v>
      </c>
    </row>
    <row r="7" spans="1:17">
      <c r="A7" s="15" t="s">
        <v>186</v>
      </c>
      <c r="B7" s="16">
        <v>816</v>
      </c>
      <c r="C7" s="16">
        <v>97</v>
      </c>
      <c r="D7" s="17">
        <v>0.11890000000000001</v>
      </c>
      <c r="E7" s="16">
        <v>80</v>
      </c>
    </row>
    <row r="8" spans="1:17" s="14" customFormat="1">
      <c r="A8" s="18" t="s">
        <v>192</v>
      </c>
      <c r="B8" s="19">
        <v>244</v>
      </c>
      <c r="C8" s="19">
        <v>57</v>
      </c>
      <c r="D8" s="20">
        <v>0.2336</v>
      </c>
      <c r="E8" s="19">
        <v>50</v>
      </c>
    </row>
    <row r="9" spans="1:17" s="14" customFormat="1">
      <c r="A9" s="18" t="s">
        <v>195</v>
      </c>
      <c r="B9" s="19">
        <v>307</v>
      </c>
      <c r="C9" s="19">
        <v>34</v>
      </c>
      <c r="D9" s="20">
        <v>0.11070000000000001</v>
      </c>
      <c r="E9" s="19">
        <v>24</v>
      </c>
    </row>
    <row r="10" spans="1:17" s="14" customFormat="1">
      <c r="A10" s="18" t="s">
        <v>200</v>
      </c>
      <c r="B10" s="19">
        <v>520</v>
      </c>
      <c r="C10" s="19">
        <v>43</v>
      </c>
      <c r="D10" s="20">
        <v>8.2699999999999996E-2</v>
      </c>
      <c r="E10" s="19">
        <v>30</v>
      </c>
    </row>
    <row r="11" spans="1:17" s="14" customFormat="1">
      <c r="A11" s="18" t="s">
        <v>201</v>
      </c>
      <c r="B11" s="19">
        <v>428</v>
      </c>
      <c r="C11" s="19">
        <v>23</v>
      </c>
      <c r="D11" s="20">
        <v>5.3699999999999998E-2</v>
      </c>
      <c r="E11" s="19">
        <v>18</v>
      </c>
    </row>
    <row r="12" spans="1:17" s="14" customFormat="1">
      <c r="A12" s="18" t="s">
        <v>202</v>
      </c>
      <c r="B12" s="19">
        <v>1204</v>
      </c>
      <c r="C12" s="19">
        <v>149</v>
      </c>
      <c r="D12" s="20">
        <v>0.12379999999999999</v>
      </c>
      <c r="E12" s="19">
        <v>124</v>
      </c>
    </row>
    <row r="13" spans="1:17" s="14" customFormat="1">
      <c r="A13" s="18" t="s">
        <v>206</v>
      </c>
      <c r="B13" s="19">
        <v>582</v>
      </c>
      <c r="C13" s="19">
        <v>84</v>
      </c>
      <c r="D13" s="20">
        <v>0.14430000000000001</v>
      </c>
      <c r="E13" s="19">
        <v>73</v>
      </c>
    </row>
    <row r="14" spans="1:17" s="14" customFormat="1">
      <c r="A14" s="18" t="s">
        <v>209</v>
      </c>
      <c r="B14" s="19">
        <v>302</v>
      </c>
      <c r="C14" s="19">
        <v>21</v>
      </c>
      <c r="D14" s="20">
        <v>6.9500000000000006E-2</v>
      </c>
      <c r="E14" s="19">
        <v>16</v>
      </c>
    </row>
    <row r="15" spans="1:17" s="22" customFormat="1" ht="34.5" customHeight="1">
      <c r="A15" s="25" t="s">
        <v>214</v>
      </c>
      <c r="B15" s="23">
        <f>SUM(B7:B14)</f>
        <v>4403</v>
      </c>
      <c r="C15" s="23">
        <f>SUM(C7:C14)</f>
        <v>508</v>
      </c>
      <c r="D15" s="24">
        <f>C15/B15</f>
        <v>0.11537588008176243</v>
      </c>
      <c r="E15" s="23">
        <f>SUM(E7:E14)</f>
        <v>415</v>
      </c>
    </row>
    <row r="16" spans="1:17" s="22" customFormat="1" ht="34.5" customHeight="1">
      <c r="A16" s="25" t="s">
        <v>16</v>
      </c>
      <c r="B16" s="23">
        <f>SUM(, B15)</f>
        <v>4403</v>
      </c>
      <c r="C16" s="23">
        <f>SUM(, C15)</f>
        <v>508</v>
      </c>
      <c r="D16" s="24">
        <f>C16/B16</f>
        <v>0.11537588008176243</v>
      </c>
      <c r="E16" s="23">
        <f>SUM(, E15)</f>
        <v>415</v>
      </c>
    </row>
    <row r="17" spans="1:5" s="14" customFormat="1">
      <c r="A17" s="18" t="s">
        <v>17</v>
      </c>
      <c r="B17" s="18">
        <f>SUM(, B16)</f>
        <v>4403</v>
      </c>
      <c r="C17" s="18">
        <f>SUM(, C16)</f>
        <v>508</v>
      </c>
      <c r="D17" s="26">
        <f>C17/B17</f>
        <v>0.11537588008176243</v>
      </c>
      <c r="E17" s="18">
        <f>SUM(, E16)</f>
        <v>415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5" max="16383" man="1"/>
    <brk id="16" max="16383" man="1"/>
    <brk id="17" max="16383" man="1"/>
  </rowBreaks>
  <colBreaks count="1" manualBreakCount="1">
    <brk id="5"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224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00FF"/>
  </sheetPr>
  <dimension ref="A1:R2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226</v>
      </c>
      <c r="F4" s="47"/>
      <c r="G4" s="47"/>
      <c r="H4" s="47"/>
      <c r="I4" s="47"/>
      <c r="J4" s="47"/>
      <c r="K4" s="47"/>
      <c r="L4" s="47"/>
      <c r="M4" s="47"/>
      <c r="N4" s="47"/>
      <c r="O4" s="47"/>
      <c r="P4" s="47"/>
      <c r="Q4" s="47"/>
      <c r="R4" s="47"/>
    </row>
    <row r="5" spans="1:18" ht="25.5" customHeight="1">
      <c r="E5" s="49" t="s">
        <v>226</v>
      </c>
      <c r="F5" s="49"/>
      <c r="G5" s="49"/>
      <c r="H5" s="49"/>
      <c r="I5" s="49"/>
      <c r="J5" s="49"/>
      <c r="K5" s="49"/>
      <c r="L5" s="49"/>
      <c r="M5" s="49"/>
      <c r="N5" s="49"/>
      <c r="O5" s="49"/>
      <c r="P5" s="49"/>
      <c r="Q5" s="49"/>
      <c r="R5" s="49"/>
    </row>
    <row r="6" spans="1:18" s="12" customFormat="1" ht="150" customHeight="1">
      <c r="B6" s="13" t="s">
        <v>7</v>
      </c>
      <c r="C6" s="13" t="s">
        <v>8</v>
      </c>
      <c r="D6" s="13" t="s">
        <v>9</v>
      </c>
      <c r="E6" s="21" t="s">
        <v>227</v>
      </c>
      <c r="F6" s="21" t="s">
        <v>228</v>
      </c>
    </row>
    <row r="7" spans="1:18">
      <c r="A7" s="15" t="s">
        <v>185</v>
      </c>
      <c r="B7" s="16">
        <v>814</v>
      </c>
      <c r="C7" s="16">
        <v>190</v>
      </c>
      <c r="D7" s="17">
        <v>0.2334</v>
      </c>
      <c r="E7" s="16">
        <v>29</v>
      </c>
      <c r="F7" s="16">
        <v>148</v>
      </c>
    </row>
    <row r="8" spans="1:18" s="14" customFormat="1">
      <c r="A8" s="18" t="s">
        <v>188</v>
      </c>
      <c r="B8" s="19">
        <v>478</v>
      </c>
      <c r="C8" s="19">
        <v>85</v>
      </c>
      <c r="D8" s="20">
        <v>0.17780000000000001</v>
      </c>
      <c r="E8" s="19">
        <v>28</v>
      </c>
      <c r="F8" s="19">
        <v>54</v>
      </c>
    </row>
    <row r="9" spans="1:18" s="14" customFormat="1">
      <c r="A9" s="18" t="s">
        <v>189</v>
      </c>
      <c r="B9" s="19">
        <v>988</v>
      </c>
      <c r="C9" s="19">
        <v>165</v>
      </c>
      <c r="D9" s="20">
        <v>0.16700000000000001</v>
      </c>
      <c r="E9" s="19">
        <v>75</v>
      </c>
      <c r="F9" s="19">
        <v>83</v>
      </c>
    </row>
    <row r="10" spans="1:18" s="14" customFormat="1">
      <c r="A10" s="18" t="s">
        <v>191</v>
      </c>
      <c r="B10" s="19">
        <v>223</v>
      </c>
      <c r="C10" s="19">
        <v>27</v>
      </c>
      <c r="D10" s="20">
        <v>0.1211</v>
      </c>
      <c r="E10" s="19">
        <v>10</v>
      </c>
      <c r="F10" s="19">
        <v>15</v>
      </c>
    </row>
    <row r="11" spans="1:18" s="14" customFormat="1">
      <c r="A11" s="18" t="s">
        <v>193</v>
      </c>
      <c r="B11" s="19">
        <v>383</v>
      </c>
      <c r="C11" s="19">
        <v>68</v>
      </c>
      <c r="D11" s="20">
        <v>0.17749999999999999</v>
      </c>
      <c r="E11" s="19">
        <v>33</v>
      </c>
      <c r="F11" s="19">
        <v>30</v>
      </c>
    </row>
    <row r="12" spans="1:18" s="14" customFormat="1">
      <c r="A12" s="18" t="s">
        <v>194</v>
      </c>
      <c r="B12" s="19">
        <v>135</v>
      </c>
      <c r="C12" s="19">
        <v>14</v>
      </c>
      <c r="D12" s="20">
        <v>0.1037</v>
      </c>
      <c r="E12" s="19">
        <v>5</v>
      </c>
      <c r="F12" s="19">
        <v>7</v>
      </c>
    </row>
    <row r="13" spans="1:18" s="14" customFormat="1">
      <c r="A13" s="18" t="s">
        <v>195</v>
      </c>
      <c r="B13" s="19">
        <v>117</v>
      </c>
      <c r="C13" s="19">
        <v>15</v>
      </c>
      <c r="D13" s="20">
        <v>0.12820000000000001</v>
      </c>
      <c r="E13" s="19">
        <v>11</v>
      </c>
      <c r="F13" s="19">
        <v>4</v>
      </c>
    </row>
    <row r="14" spans="1:18" s="14" customFormat="1">
      <c r="A14" s="18" t="s">
        <v>196</v>
      </c>
      <c r="B14" s="19">
        <v>362</v>
      </c>
      <c r="C14" s="19">
        <v>67</v>
      </c>
      <c r="D14" s="20">
        <v>0.18509999999999999</v>
      </c>
      <c r="E14" s="19">
        <v>40</v>
      </c>
      <c r="F14" s="19">
        <v>26</v>
      </c>
    </row>
    <row r="15" spans="1:18" s="14" customFormat="1">
      <c r="A15" s="18" t="s">
        <v>200</v>
      </c>
      <c r="B15" s="19">
        <v>229</v>
      </c>
      <c r="C15" s="19">
        <v>21</v>
      </c>
      <c r="D15" s="20">
        <v>9.1700000000000004E-2</v>
      </c>
      <c r="E15" s="19">
        <v>11</v>
      </c>
      <c r="F15" s="19">
        <v>10</v>
      </c>
    </row>
    <row r="16" spans="1:18" s="14" customFormat="1">
      <c r="A16" s="18" t="s">
        <v>204</v>
      </c>
      <c r="B16" s="19">
        <v>513</v>
      </c>
      <c r="C16" s="19">
        <v>58</v>
      </c>
      <c r="D16" s="20">
        <v>0.11310000000000001</v>
      </c>
      <c r="E16" s="19">
        <v>28</v>
      </c>
      <c r="F16" s="19">
        <v>27</v>
      </c>
    </row>
    <row r="17" spans="1:6" s="14" customFormat="1">
      <c r="A17" s="18" t="s">
        <v>207</v>
      </c>
      <c r="B17" s="19">
        <v>282</v>
      </c>
      <c r="C17" s="19">
        <v>42</v>
      </c>
      <c r="D17" s="20">
        <v>0.1489</v>
      </c>
      <c r="E17" s="19">
        <v>12</v>
      </c>
      <c r="F17" s="19">
        <v>26</v>
      </c>
    </row>
    <row r="18" spans="1:6" s="22" customFormat="1" ht="34.5" customHeight="1">
      <c r="A18" s="25" t="s">
        <v>214</v>
      </c>
      <c r="B18" s="23">
        <f>SUM(B7:B17)</f>
        <v>4524</v>
      </c>
      <c r="C18" s="23">
        <f>SUM(C7:C17)</f>
        <v>752</v>
      </c>
      <c r="D18" s="24">
        <f>C18/B18</f>
        <v>0.16622458001768348</v>
      </c>
      <c r="E18" s="23">
        <f>SUM(E7:E17)</f>
        <v>282</v>
      </c>
      <c r="F18" s="23">
        <f>SUM(F7:F17)</f>
        <v>430</v>
      </c>
    </row>
    <row r="19" spans="1:6" s="22" customFormat="1" ht="34.5" customHeight="1">
      <c r="A19" s="25" t="s">
        <v>16</v>
      </c>
      <c r="B19" s="23">
        <f>SUM(, B18)</f>
        <v>4524</v>
      </c>
      <c r="C19" s="23">
        <f>SUM(, C18)</f>
        <v>752</v>
      </c>
      <c r="D19" s="24">
        <f>C19/B19</f>
        <v>0.16622458001768348</v>
      </c>
      <c r="E19" s="23">
        <f>SUM(, E18)</f>
        <v>282</v>
      </c>
      <c r="F19" s="23">
        <f>SUM(, F18)</f>
        <v>430</v>
      </c>
    </row>
    <row r="20" spans="1:6" s="14" customFormat="1">
      <c r="A20" s="18" t="s">
        <v>17</v>
      </c>
      <c r="B20" s="18">
        <f>SUM(, B19)</f>
        <v>4524</v>
      </c>
      <c r="C20" s="18">
        <f>SUM(, C19)</f>
        <v>752</v>
      </c>
      <c r="D20" s="26">
        <f>C20/B20</f>
        <v>0.16622458001768348</v>
      </c>
      <c r="E20" s="18">
        <f>SUM(, E19)</f>
        <v>282</v>
      </c>
      <c r="F20" s="18">
        <f>SUM(, F19)</f>
        <v>430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8" max="16383" man="1"/>
    <brk id="19" max="16383" man="1"/>
    <brk id="20" max="16383" man="1"/>
  </rowBreaks>
  <colBreaks count="2" manualBreakCount="2">
    <brk id="5" max="1048575" man="1"/>
    <brk id="6"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226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229</v>
      </c>
      <c r="F4" s="47"/>
      <c r="G4" s="47"/>
      <c r="H4" s="47"/>
      <c r="I4" s="47"/>
      <c r="J4" s="47"/>
      <c r="K4" s="47"/>
      <c r="L4" s="47"/>
      <c r="M4" s="47"/>
      <c r="N4" s="47"/>
      <c r="O4" s="47"/>
      <c r="P4" s="47"/>
      <c r="Q4" s="47"/>
    </row>
    <row r="5" spans="1:17" ht="25.5" customHeight="1">
      <c r="E5" s="49" t="s">
        <v>229</v>
      </c>
      <c r="F5" s="49"/>
      <c r="G5" s="49"/>
      <c r="H5" s="49"/>
      <c r="I5" s="49"/>
      <c r="J5" s="49"/>
      <c r="K5" s="49"/>
      <c r="L5" s="49"/>
      <c r="M5" s="49"/>
      <c r="N5" s="49"/>
      <c r="O5" s="49"/>
      <c r="P5" s="49"/>
      <c r="Q5" s="49"/>
    </row>
    <row r="6" spans="1:17" s="12" customFormat="1" ht="150" customHeight="1">
      <c r="B6" s="13" t="s">
        <v>7</v>
      </c>
      <c r="C6" s="13" t="s">
        <v>8</v>
      </c>
      <c r="D6" s="13" t="s">
        <v>9</v>
      </c>
      <c r="E6" s="21" t="s">
        <v>230</v>
      </c>
    </row>
    <row r="7" spans="1:17">
      <c r="A7" s="15" t="s">
        <v>193</v>
      </c>
      <c r="B7" s="16">
        <v>356</v>
      </c>
      <c r="C7" s="16">
        <v>57</v>
      </c>
      <c r="D7" s="17">
        <v>0.16009999999999999</v>
      </c>
      <c r="E7" s="16">
        <v>51</v>
      </c>
    </row>
    <row r="8" spans="1:17" s="14" customFormat="1">
      <c r="A8" s="18" t="s">
        <v>194</v>
      </c>
      <c r="B8" s="19">
        <v>677</v>
      </c>
      <c r="C8" s="19">
        <v>106</v>
      </c>
      <c r="D8" s="20">
        <v>0.15659999999999999</v>
      </c>
      <c r="E8" s="19">
        <v>92</v>
      </c>
    </row>
    <row r="9" spans="1:17" s="14" customFormat="1">
      <c r="A9" s="18" t="s">
        <v>199</v>
      </c>
      <c r="B9" s="19">
        <v>1057</v>
      </c>
      <c r="C9" s="19">
        <v>178</v>
      </c>
      <c r="D9" s="20">
        <v>0.16839999999999999</v>
      </c>
      <c r="E9" s="19">
        <v>145</v>
      </c>
    </row>
    <row r="10" spans="1:17" s="14" customFormat="1">
      <c r="A10" s="18" t="s">
        <v>201</v>
      </c>
      <c r="B10" s="19">
        <v>519</v>
      </c>
      <c r="C10" s="19">
        <v>35</v>
      </c>
      <c r="D10" s="20">
        <v>6.7400000000000002E-2</v>
      </c>
      <c r="E10" s="19">
        <v>28</v>
      </c>
    </row>
    <row r="11" spans="1:17" s="14" customFormat="1">
      <c r="A11" s="18" t="s">
        <v>211</v>
      </c>
      <c r="B11" s="19">
        <v>1205</v>
      </c>
      <c r="C11" s="19">
        <v>110</v>
      </c>
      <c r="D11" s="20">
        <v>9.1300000000000006E-2</v>
      </c>
      <c r="E11" s="19">
        <v>89</v>
      </c>
    </row>
    <row r="12" spans="1:17" s="22" customFormat="1" ht="34.5" customHeight="1">
      <c r="A12" s="25" t="s">
        <v>214</v>
      </c>
      <c r="B12" s="23">
        <f>SUM(B7:B11)</f>
        <v>3814</v>
      </c>
      <c r="C12" s="23">
        <f>SUM(C7:C11)</f>
        <v>486</v>
      </c>
      <c r="D12" s="24">
        <f>C12/B12</f>
        <v>0.1274252753015207</v>
      </c>
      <c r="E12" s="23">
        <f>SUM(E7:E11)</f>
        <v>405</v>
      </c>
    </row>
    <row r="13" spans="1:17" s="22" customFormat="1" ht="34.5" customHeight="1">
      <c r="A13" s="25" t="s">
        <v>16</v>
      </c>
      <c r="B13" s="23">
        <f>SUM(, B12)</f>
        <v>3814</v>
      </c>
      <c r="C13" s="23">
        <f>SUM(, C12)</f>
        <v>486</v>
      </c>
      <c r="D13" s="24">
        <f>C13/B13</f>
        <v>0.1274252753015207</v>
      </c>
      <c r="E13" s="23">
        <f>SUM(, E12)</f>
        <v>405</v>
      </c>
    </row>
    <row r="14" spans="1:17" s="14" customFormat="1">
      <c r="A14" s="18" t="s">
        <v>17</v>
      </c>
      <c r="B14" s="18">
        <f>SUM(, B13)</f>
        <v>3814</v>
      </c>
      <c r="C14" s="18">
        <f>SUM(, C13)</f>
        <v>486</v>
      </c>
      <c r="D14" s="26">
        <f>C14/B14</f>
        <v>0.1274252753015207</v>
      </c>
      <c r="E14" s="18">
        <f>SUM(, E13)</f>
        <v>405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2" max="16383" man="1"/>
    <brk id="13" max="16383" man="1"/>
    <brk id="14" max="16383" man="1"/>
  </rowBreaks>
  <colBreaks count="1" manualBreakCount="1">
    <brk id="5"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229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FF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237</v>
      </c>
      <c r="F4" s="47"/>
      <c r="G4" s="47"/>
      <c r="H4" s="47"/>
      <c r="I4" s="47"/>
      <c r="J4" s="47"/>
      <c r="K4" s="47"/>
      <c r="L4" s="47"/>
      <c r="M4" s="47"/>
      <c r="N4" s="47"/>
      <c r="O4" s="47"/>
      <c r="P4" s="47"/>
      <c r="Q4" s="47"/>
    </row>
    <row r="5" spans="1:17" ht="25.5" customHeight="1">
      <c r="E5" s="49" t="s">
        <v>237</v>
      </c>
      <c r="F5" s="49"/>
      <c r="G5" s="49"/>
      <c r="H5" s="49"/>
      <c r="I5" s="49"/>
      <c r="J5" s="49"/>
      <c r="K5" s="49"/>
      <c r="L5" s="49"/>
      <c r="M5" s="49"/>
      <c r="N5" s="49"/>
      <c r="O5" s="49"/>
      <c r="P5" s="49"/>
      <c r="Q5" s="49"/>
    </row>
    <row r="6" spans="1:17" s="12" customFormat="1" ht="150" customHeight="1">
      <c r="B6" s="13" t="s">
        <v>7</v>
      </c>
      <c r="C6" s="13" t="s">
        <v>8</v>
      </c>
      <c r="D6" s="13" t="s">
        <v>9</v>
      </c>
      <c r="E6" s="21" t="s">
        <v>238</v>
      </c>
    </row>
    <row r="7" spans="1:17">
      <c r="A7" s="15" t="s">
        <v>231</v>
      </c>
      <c r="B7" s="16">
        <v>622</v>
      </c>
      <c r="C7" s="16">
        <v>75</v>
      </c>
      <c r="D7" s="17">
        <v>0.1206</v>
      </c>
      <c r="E7" s="16">
        <v>62</v>
      </c>
    </row>
    <row r="8" spans="1:17" s="14" customFormat="1">
      <c r="A8" s="18" t="s">
        <v>232</v>
      </c>
      <c r="B8" s="19">
        <v>577</v>
      </c>
      <c r="C8" s="19">
        <v>81</v>
      </c>
      <c r="D8" s="20">
        <v>0.1404</v>
      </c>
      <c r="E8" s="19">
        <v>56</v>
      </c>
    </row>
    <row r="9" spans="1:17" s="14" customFormat="1">
      <c r="A9" s="18" t="s">
        <v>233</v>
      </c>
      <c r="B9" s="19">
        <v>847</v>
      </c>
      <c r="C9" s="19">
        <v>91</v>
      </c>
      <c r="D9" s="20">
        <v>0.1074</v>
      </c>
      <c r="E9" s="19">
        <v>58</v>
      </c>
    </row>
    <row r="10" spans="1:17" s="14" customFormat="1">
      <c r="A10" s="18" t="s">
        <v>234</v>
      </c>
      <c r="B10" s="19">
        <v>1225</v>
      </c>
      <c r="C10" s="19">
        <v>236</v>
      </c>
      <c r="D10" s="20">
        <v>0.19270000000000001</v>
      </c>
      <c r="E10" s="19">
        <v>90</v>
      </c>
    </row>
    <row r="11" spans="1:17" s="14" customFormat="1">
      <c r="A11" s="18" t="s">
        <v>235</v>
      </c>
      <c r="B11" s="19">
        <v>1370</v>
      </c>
      <c r="C11" s="19">
        <v>158</v>
      </c>
      <c r="D11" s="20">
        <v>0.1153</v>
      </c>
      <c r="E11" s="19">
        <v>58</v>
      </c>
    </row>
    <row r="12" spans="1:17" s="14" customFormat="1">
      <c r="A12" s="18" t="s">
        <v>236</v>
      </c>
      <c r="B12" s="19">
        <v>649</v>
      </c>
      <c r="C12" s="19">
        <v>30</v>
      </c>
      <c r="D12" s="20">
        <v>4.6199999999999998E-2</v>
      </c>
      <c r="E12" s="19">
        <v>24</v>
      </c>
    </row>
    <row r="13" spans="1:17" s="22" customFormat="1" ht="34.5" customHeight="1">
      <c r="A13" s="25" t="s">
        <v>144</v>
      </c>
      <c r="B13" s="23">
        <f>SUM(B7:B12)</f>
        <v>5290</v>
      </c>
      <c r="C13" s="23">
        <f>SUM(C7:C12)</f>
        <v>671</v>
      </c>
      <c r="D13" s="24">
        <f>C13/B13</f>
        <v>0.12684310018903591</v>
      </c>
      <c r="E13" s="23">
        <f>SUM(E7:E12)</f>
        <v>348</v>
      </c>
    </row>
    <row r="14" spans="1:17" s="22" customFormat="1" ht="34.5" customHeight="1">
      <c r="A14" s="25" t="s">
        <v>16</v>
      </c>
      <c r="B14" s="23">
        <f>SUM(, B13)</f>
        <v>5290</v>
      </c>
      <c r="C14" s="23">
        <f>SUM(, C13)</f>
        <v>671</v>
      </c>
      <c r="D14" s="24">
        <f>C14/B14</f>
        <v>0.12684310018903591</v>
      </c>
      <c r="E14" s="23">
        <f>SUM(, E13)</f>
        <v>348</v>
      </c>
    </row>
    <row r="15" spans="1:17" s="14" customFormat="1">
      <c r="A15" s="18" t="s">
        <v>17</v>
      </c>
      <c r="B15" s="18">
        <f>SUM(, B14)</f>
        <v>5290</v>
      </c>
      <c r="C15" s="18">
        <f>SUM(, C14)</f>
        <v>671</v>
      </c>
      <c r="D15" s="26">
        <f>C15/B15</f>
        <v>0.12684310018903591</v>
      </c>
      <c r="E15" s="18">
        <f>SUM(, E14)</f>
        <v>348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237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239</v>
      </c>
      <c r="F4" s="47"/>
      <c r="G4" s="47"/>
      <c r="H4" s="47"/>
      <c r="I4" s="47"/>
      <c r="J4" s="47"/>
      <c r="K4" s="47"/>
      <c r="L4" s="47"/>
      <c r="M4" s="47"/>
      <c r="N4" s="47"/>
      <c r="O4" s="47"/>
      <c r="P4" s="47"/>
      <c r="Q4" s="47"/>
    </row>
    <row r="5" spans="1:17" ht="25.5" customHeight="1">
      <c r="E5" s="49" t="s">
        <v>239</v>
      </c>
      <c r="F5" s="49"/>
      <c r="G5" s="49"/>
      <c r="H5" s="49"/>
      <c r="I5" s="49"/>
      <c r="J5" s="49"/>
      <c r="K5" s="49"/>
      <c r="L5" s="49"/>
      <c r="M5" s="49"/>
      <c r="N5" s="49"/>
      <c r="O5" s="49"/>
      <c r="P5" s="49"/>
      <c r="Q5" s="49"/>
    </row>
    <row r="6" spans="1:17" s="12" customFormat="1" ht="150" customHeight="1">
      <c r="B6" s="13" t="s">
        <v>7</v>
      </c>
      <c r="C6" s="13" t="s">
        <v>8</v>
      </c>
      <c r="D6" s="13" t="s">
        <v>9</v>
      </c>
      <c r="E6" s="21" t="s">
        <v>240</v>
      </c>
    </row>
    <row r="7" spans="1:17">
      <c r="A7" s="15" t="s">
        <v>231</v>
      </c>
      <c r="B7" s="16">
        <v>622</v>
      </c>
      <c r="C7" s="16">
        <v>75</v>
      </c>
      <c r="D7" s="17">
        <v>0.1206</v>
      </c>
      <c r="E7" s="16">
        <v>65</v>
      </c>
    </row>
    <row r="8" spans="1:17" s="14" customFormat="1">
      <c r="A8" s="18" t="s">
        <v>232</v>
      </c>
      <c r="B8" s="19">
        <v>577</v>
      </c>
      <c r="C8" s="19">
        <v>81</v>
      </c>
      <c r="D8" s="20">
        <v>0.1404</v>
      </c>
      <c r="E8" s="19">
        <v>60</v>
      </c>
    </row>
    <row r="9" spans="1:17" s="14" customFormat="1">
      <c r="A9" s="18" t="s">
        <v>233</v>
      </c>
      <c r="B9" s="19">
        <v>847</v>
      </c>
      <c r="C9" s="19">
        <v>91</v>
      </c>
      <c r="D9" s="20">
        <v>0.1074</v>
      </c>
      <c r="E9" s="19">
        <v>57</v>
      </c>
    </row>
    <row r="10" spans="1:17" s="14" customFormat="1">
      <c r="A10" s="18" t="s">
        <v>234</v>
      </c>
      <c r="B10" s="19">
        <v>1225</v>
      </c>
      <c r="C10" s="19">
        <v>236</v>
      </c>
      <c r="D10" s="20">
        <v>0.19270000000000001</v>
      </c>
      <c r="E10" s="19">
        <v>113</v>
      </c>
    </row>
    <row r="11" spans="1:17" s="14" customFormat="1">
      <c r="A11" s="18" t="s">
        <v>235</v>
      </c>
      <c r="B11" s="19">
        <v>1370</v>
      </c>
      <c r="C11" s="19">
        <v>158</v>
      </c>
      <c r="D11" s="20">
        <v>0.1153</v>
      </c>
      <c r="E11" s="19">
        <v>75</v>
      </c>
    </row>
    <row r="12" spans="1:17" s="14" customFormat="1">
      <c r="A12" s="18" t="s">
        <v>236</v>
      </c>
      <c r="B12" s="19">
        <v>649</v>
      </c>
      <c r="C12" s="19">
        <v>30</v>
      </c>
      <c r="D12" s="20">
        <v>4.6199999999999998E-2</v>
      </c>
      <c r="E12" s="19">
        <v>23</v>
      </c>
    </row>
    <row r="13" spans="1:17" s="22" customFormat="1" ht="34.5" customHeight="1">
      <c r="A13" s="25" t="s">
        <v>144</v>
      </c>
      <c r="B13" s="23">
        <f>SUM(B7:B12)</f>
        <v>5290</v>
      </c>
      <c r="C13" s="23">
        <f>SUM(C7:C12)</f>
        <v>671</v>
      </c>
      <c r="D13" s="24">
        <f>C13/B13</f>
        <v>0.12684310018903591</v>
      </c>
      <c r="E13" s="23">
        <f>SUM(E7:E12)</f>
        <v>393</v>
      </c>
    </row>
    <row r="14" spans="1:17" s="22" customFormat="1" ht="34.5" customHeight="1">
      <c r="A14" s="25" t="s">
        <v>16</v>
      </c>
      <c r="B14" s="23">
        <f>SUM(, B13)</f>
        <v>5290</v>
      </c>
      <c r="C14" s="23">
        <f>SUM(, C13)</f>
        <v>671</v>
      </c>
      <c r="D14" s="24">
        <f>C14/B14</f>
        <v>0.12684310018903591</v>
      </c>
      <c r="E14" s="23">
        <f>SUM(, E13)</f>
        <v>393</v>
      </c>
    </row>
    <row r="15" spans="1:17" s="14" customFormat="1">
      <c r="A15" s="18" t="s">
        <v>17</v>
      </c>
      <c r="B15" s="18">
        <f>SUM(, B14)</f>
        <v>5290</v>
      </c>
      <c r="C15" s="18">
        <f>SUM(, C14)</f>
        <v>671</v>
      </c>
      <c r="D15" s="26">
        <f>C15/B15</f>
        <v>0.12684310018903591</v>
      </c>
      <c r="E15" s="18">
        <f>SUM(, E14)</f>
        <v>393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239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0000"/>
  </sheetPr>
  <dimension ref="A1:V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2" width="5.7109375" customWidth="1"/>
  </cols>
  <sheetData>
    <row r="1" spans="1:22">
      <c r="A1" s="47" t="s">
        <v>3</v>
      </c>
      <c r="B1" s="47"/>
      <c r="C1" s="47"/>
      <c r="D1" s="47"/>
    </row>
    <row r="2" spans="1:22">
      <c r="A2" s="47" t="s">
        <v>6</v>
      </c>
      <c r="B2" s="47"/>
      <c r="C2" s="47"/>
      <c r="D2" s="47"/>
    </row>
    <row r="3" spans="1:22">
      <c r="A3" s="48" t="s">
        <v>1</v>
      </c>
      <c r="B3" s="48"/>
      <c r="C3" s="48"/>
      <c r="D3" s="48"/>
    </row>
    <row r="4" spans="1:22">
      <c r="A4" s="48" t="s">
        <v>2</v>
      </c>
      <c r="B4" s="48"/>
      <c r="C4" s="48"/>
      <c r="D4" s="48"/>
      <c r="E4" s="47" t="s">
        <v>241</v>
      </c>
      <c r="F4" s="47"/>
      <c r="G4" s="47"/>
      <c r="H4" s="47"/>
      <c r="I4" s="47"/>
      <c r="J4" s="47"/>
      <c r="K4" s="47"/>
      <c r="L4" s="47"/>
      <c r="M4" s="47"/>
      <c r="N4" s="47"/>
      <c r="O4" s="47"/>
      <c r="P4" s="47"/>
      <c r="Q4" s="47"/>
      <c r="R4" s="47"/>
      <c r="S4" s="47"/>
      <c r="T4" s="47"/>
      <c r="U4" s="47"/>
      <c r="V4" s="47"/>
    </row>
    <row r="5" spans="1:22" ht="25.5" customHeight="1">
      <c r="E5" s="49" t="s">
        <v>241</v>
      </c>
      <c r="F5" s="49"/>
      <c r="G5" s="49"/>
      <c r="H5" s="49"/>
      <c r="I5" s="49"/>
      <c r="J5" s="49"/>
      <c r="K5" s="49"/>
      <c r="L5" s="49"/>
      <c r="M5" s="49"/>
      <c r="N5" s="49"/>
      <c r="O5" s="49"/>
      <c r="P5" s="49"/>
      <c r="Q5" s="49"/>
      <c r="R5" s="49"/>
      <c r="S5" s="49"/>
      <c r="T5" s="49"/>
      <c r="U5" s="49"/>
      <c r="V5" s="49"/>
    </row>
    <row r="6" spans="1:22" s="12" customFormat="1" ht="150" customHeight="1">
      <c r="B6" s="13" t="s">
        <v>7</v>
      </c>
      <c r="C6" s="13" t="s">
        <v>8</v>
      </c>
      <c r="D6" s="13" t="s">
        <v>9</v>
      </c>
      <c r="E6" s="21" t="s">
        <v>242</v>
      </c>
      <c r="F6" s="21" t="s">
        <v>243</v>
      </c>
      <c r="G6" s="21" t="s">
        <v>244</v>
      </c>
      <c r="H6" s="21" t="s">
        <v>245</v>
      </c>
      <c r="I6" s="21" t="s">
        <v>246</v>
      </c>
      <c r="J6" s="21" t="s">
        <v>247</v>
      </c>
    </row>
    <row r="7" spans="1:22">
      <c r="A7" s="15" t="s">
        <v>231</v>
      </c>
      <c r="B7" s="16">
        <v>622</v>
      </c>
      <c r="C7" s="16">
        <v>75</v>
      </c>
      <c r="D7" s="17">
        <v>0.1206</v>
      </c>
      <c r="E7" s="16">
        <v>25</v>
      </c>
      <c r="F7" s="16">
        <v>42</v>
      </c>
      <c r="G7" s="16">
        <v>27</v>
      </c>
      <c r="H7" s="16">
        <v>27</v>
      </c>
      <c r="I7" s="16">
        <v>32</v>
      </c>
      <c r="J7" s="16">
        <v>39</v>
      </c>
    </row>
    <row r="8" spans="1:22" s="14" customFormat="1">
      <c r="A8" s="18" t="s">
        <v>232</v>
      </c>
      <c r="B8" s="19">
        <v>577</v>
      </c>
      <c r="C8" s="19">
        <v>81</v>
      </c>
      <c r="D8" s="20">
        <v>0.1404</v>
      </c>
      <c r="E8" s="19">
        <v>23</v>
      </c>
      <c r="F8" s="19">
        <v>51</v>
      </c>
      <c r="G8" s="19">
        <v>42</v>
      </c>
      <c r="H8" s="19">
        <v>36</v>
      </c>
      <c r="I8" s="19">
        <v>36</v>
      </c>
      <c r="J8" s="19">
        <v>39</v>
      </c>
    </row>
    <row r="9" spans="1:22" s="14" customFormat="1">
      <c r="A9" s="18" t="s">
        <v>233</v>
      </c>
      <c r="B9" s="19">
        <v>847</v>
      </c>
      <c r="C9" s="19">
        <v>91</v>
      </c>
      <c r="D9" s="20">
        <v>0.1074</v>
      </c>
      <c r="E9" s="19">
        <v>27</v>
      </c>
      <c r="F9" s="19">
        <v>69</v>
      </c>
      <c r="G9" s="19">
        <v>19</v>
      </c>
      <c r="H9" s="19">
        <v>24</v>
      </c>
      <c r="I9" s="19">
        <v>52</v>
      </c>
      <c r="J9" s="19">
        <v>63</v>
      </c>
    </row>
    <row r="10" spans="1:22" s="14" customFormat="1">
      <c r="A10" s="18" t="s">
        <v>234</v>
      </c>
      <c r="B10" s="19">
        <v>1225</v>
      </c>
      <c r="C10" s="19">
        <v>236</v>
      </c>
      <c r="D10" s="20">
        <v>0.19270000000000001</v>
      </c>
      <c r="E10" s="19">
        <v>24</v>
      </c>
      <c r="F10" s="19">
        <v>196</v>
      </c>
      <c r="G10" s="19">
        <v>25</v>
      </c>
      <c r="H10" s="19">
        <v>23</v>
      </c>
      <c r="I10" s="19">
        <v>184</v>
      </c>
      <c r="J10" s="19">
        <v>191</v>
      </c>
    </row>
    <row r="11" spans="1:22" s="14" customFormat="1">
      <c r="A11" s="18" t="s">
        <v>235</v>
      </c>
      <c r="B11" s="19">
        <v>1370</v>
      </c>
      <c r="C11" s="19">
        <v>158</v>
      </c>
      <c r="D11" s="20">
        <v>0.1153</v>
      </c>
      <c r="E11" s="19">
        <v>19</v>
      </c>
      <c r="F11" s="19">
        <v>138</v>
      </c>
      <c r="G11" s="19">
        <v>20</v>
      </c>
      <c r="H11" s="19">
        <v>18</v>
      </c>
      <c r="I11" s="19">
        <v>123</v>
      </c>
      <c r="J11" s="19">
        <v>134</v>
      </c>
    </row>
    <row r="12" spans="1:22" s="14" customFormat="1">
      <c r="A12" s="18" t="s">
        <v>236</v>
      </c>
      <c r="B12" s="19">
        <v>649</v>
      </c>
      <c r="C12" s="19">
        <v>30</v>
      </c>
      <c r="D12" s="20">
        <v>4.6199999999999998E-2</v>
      </c>
      <c r="E12" s="19">
        <v>11</v>
      </c>
      <c r="F12" s="19">
        <v>16</v>
      </c>
      <c r="G12" s="19">
        <v>15</v>
      </c>
      <c r="H12" s="19">
        <v>12</v>
      </c>
      <c r="I12" s="19">
        <v>12</v>
      </c>
      <c r="J12" s="19">
        <v>13</v>
      </c>
    </row>
    <row r="13" spans="1:22" s="22" customFormat="1" ht="34.5" customHeight="1">
      <c r="A13" s="25" t="s">
        <v>144</v>
      </c>
      <c r="B13" s="23">
        <f>SUM(B7:B12)</f>
        <v>5290</v>
      </c>
      <c r="C13" s="23">
        <f>SUM(C7:C12)</f>
        <v>671</v>
      </c>
      <c r="D13" s="24">
        <f>C13/B13</f>
        <v>0.12684310018903591</v>
      </c>
      <c r="E13" s="23">
        <f t="shared" ref="E13:J13" si="0">SUM(E7:E12)</f>
        <v>129</v>
      </c>
      <c r="F13" s="23">
        <f t="shared" si="0"/>
        <v>512</v>
      </c>
      <c r="G13" s="23">
        <f t="shared" si="0"/>
        <v>148</v>
      </c>
      <c r="H13" s="23">
        <f t="shared" si="0"/>
        <v>140</v>
      </c>
      <c r="I13" s="23">
        <f t="shared" si="0"/>
        <v>439</v>
      </c>
      <c r="J13" s="23">
        <f t="shared" si="0"/>
        <v>479</v>
      </c>
    </row>
    <row r="14" spans="1:22" s="22" customFormat="1" ht="34.5" customHeight="1">
      <c r="A14" s="25" t="s">
        <v>16</v>
      </c>
      <c r="B14" s="23">
        <f>SUM(, B13)</f>
        <v>5290</v>
      </c>
      <c r="C14" s="23">
        <f>SUM(, C13)</f>
        <v>671</v>
      </c>
      <c r="D14" s="24">
        <f>C14/B14</f>
        <v>0.12684310018903591</v>
      </c>
      <c r="E14" s="23">
        <f t="shared" ref="E14:J15" si="1">SUM(, E13)</f>
        <v>129</v>
      </c>
      <c r="F14" s="23">
        <f t="shared" si="1"/>
        <v>512</v>
      </c>
      <c r="G14" s="23">
        <f t="shared" si="1"/>
        <v>148</v>
      </c>
      <c r="H14" s="23">
        <f t="shared" si="1"/>
        <v>140</v>
      </c>
      <c r="I14" s="23">
        <f t="shared" si="1"/>
        <v>439</v>
      </c>
      <c r="J14" s="23">
        <f t="shared" si="1"/>
        <v>479</v>
      </c>
    </row>
    <row r="15" spans="1:22" s="14" customFormat="1">
      <c r="A15" s="18" t="s">
        <v>17</v>
      </c>
      <c r="B15" s="18">
        <f>SUM(, B14)</f>
        <v>5290</v>
      </c>
      <c r="C15" s="18">
        <f>SUM(, C14)</f>
        <v>671</v>
      </c>
      <c r="D15" s="26">
        <f>C15/B15</f>
        <v>0.12684310018903591</v>
      </c>
      <c r="E15" s="18">
        <f t="shared" si="1"/>
        <v>129</v>
      </c>
      <c r="F15" s="18">
        <f t="shared" si="1"/>
        <v>512</v>
      </c>
      <c r="G15" s="18">
        <f t="shared" si="1"/>
        <v>148</v>
      </c>
      <c r="H15" s="18">
        <f t="shared" si="1"/>
        <v>140</v>
      </c>
      <c r="I15" s="18">
        <f t="shared" si="1"/>
        <v>439</v>
      </c>
      <c r="J15" s="18">
        <f t="shared" si="1"/>
        <v>479</v>
      </c>
    </row>
  </sheetData>
  <mergeCells count="6">
    <mergeCell ref="E5:V5"/>
    <mergeCell ref="E4:V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6" manualBreakCount="6">
    <brk id="5" max="1048575" man="1"/>
    <brk id="6" max="1048575" man="1"/>
    <brk id="7" max="1048575" man="1"/>
    <brk id="8" max="1048575" man="1"/>
    <brk id="9" max="1048575" man="1"/>
    <brk id="10"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241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R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249</v>
      </c>
      <c r="F4" s="47"/>
      <c r="G4" s="47"/>
      <c r="H4" s="47"/>
      <c r="I4" s="47"/>
      <c r="J4" s="47"/>
      <c r="K4" s="47"/>
      <c r="L4" s="47"/>
      <c r="M4" s="47"/>
      <c r="N4" s="47"/>
      <c r="O4" s="47"/>
      <c r="P4" s="47"/>
      <c r="Q4" s="47"/>
      <c r="R4" s="47"/>
    </row>
    <row r="5" spans="1:18" ht="25.5" customHeight="1">
      <c r="E5" s="49" t="s">
        <v>249</v>
      </c>
      <c r="F5" s="49"/>
      <c r="G5" s="49"/>
      <c r="H5" s="49"/>
      <c r="I5" s="49"/>
      <c r="J5" s="49"/>
      <c r="K5" s="49"/>
      <c r="L5" s="49"/>
      <c r="M5" s="49"/>
      <c r="N5" s="49"/>
      <c r="O5" s="49"/>
      <c r="P5" s="49"/>
      <c r="Q5" s="49"/>
      <c r="R5" s="49"/>
    </row>
    <row r="6" spans="1:18" s="12" customFormat="1" ht="150" customHeight="1">
      <c r="B6" s="13" t="s">
        <v>7</v>
      </c>
      <c r="C6" s="13" t="s">
        <v>8</v>
      </c>
      <c r="D6" s="13" t="s">
        <v>9</v>
      </c>
      <c r="E6" s="21" t="s">
        <v>250</v>
      </c>
      <c r="F6" s="21" t="s">
        <v>251</v>
      </c>
    </row>
    <row r="7" spans="1:18">
      <c r="A7" s="15" t="s">
        <v>248</v>
      </c>
      <c r="B7" s="16">
        <v>99</v>
      </c>
      <c r="C7" s="16">
        <v>32</v>
      </c>
      <c r="D7" s="17">
        <v>0.32319999999999999</v>
      </c>
      <c r="E7" s="16">
        <v>11</v>
      </c>
      <c r="F7" s="16">
        <v>20</v>
      </c>
    </row>
    <row r="8" spans="1:18" s="22" customFormat="1" ht="34.5" customHeight="1">
      <c r="A8" s="25" t="s">
        <v>144</v>
      </c>
      <c r="B8" s="23">
        <f>SUM(B7:B7)</f>
        <v>99</v>
      </c>
      <c r="C8" s="23">
        <f>SUM(C7:C7)</f>
        <v>32</v>
      </c>
      <c r="D8" s="24">
        <f>C8/B8</f>
        <v>0.32323232323232326</v>
      </c>
      <c r="E8" s="23">
        <f>SUM(E7:E7)</f>
        <v>11</v>
      </c>
      <c r="F8" s="23">
        <f>SUM(F7:F7)</f>
        <v>20</v>
      </c>
    </row>
    <row r="9" spans="1:18" s="22" customFormat="1" ht="34.5" customHeight="1">
      <c r="A9" s="25" t="s">
        <v>16</v>
      </c>
      <c r="B9" s="23">
        <f>SUM(, B8)</f>
        <v>99</v>
      </c>
      <c r="C9" s="23">
        <f>SUM(, C8)</f>
        <v>32</v>
      </c>
      <c r="D9" s="24">
        <f>C9/B9</f>
        <v>0.32323232323232326</v>
      </c>
      <c r="E9" s="23">
        <f>SUM(, E8)</f>
        <v>11</v>
      </c>
      <c r="F9" s="23">
        <f>SUM(, F8)</f>
        <v>20</v>
      </c>
    </row>
    <row r="10" spans="1:18" s="14" customFormat="1">
      <c r="A10" s="18" t="s">
        <v>17</v>
      </c>
      <c r="B10" s="18">
        <f>SUM(, B9)</f>
        <v>99</v>
      </c>
      <c r="C10" s="18">
        <f>SUM(, C9)</f>
        <v>32</v>
      </c>
      <c r="D10" s="26">
        <f>C10/B10</f>
        <v>0.32323232323232326</v>
      </c>
      <c r="E10" s="18">
        <f>SUM(, E9)</f>
        <v>11</v>
      </c>
      <c r="F10" s="18">
        <f>SUM(, F9)</f>
        <v>20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2" manualBreakCount="2">
    <brk id="5" max="1048575" man="1"/>
    <brk id="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249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00FF"/>
  </sheetPr>
  <dimension ref="A1:W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3" width="5.7109375" customWidth="1"/>
  </cols>
  <sheetData>
    <row r="1" spans="1:23">
      <c r="A1" s="47" t="s">
        <v>3</v>
      </c>
      <c r="B1" s="47"/>
      <c r="C1" s="47"/>
      <c r="D1" s="47"/>
    </row>
    <row r="2" spans="1:23">
      <c r="A2" s="47" t="s">
        <v>6</v>
      </c>
      <c r="B2" s="47"/>
      <c r="C2" s="47"/>
      <c r="D2" s="47"/>
    </row>
    <row r="3" spans="1:23">
      <c r="A3" s="48" t="s">
        <v>1</v>
      </c>
      <c r="B3" s="48"/>
      <c r="C3" s="48"/>
      <c r="D3" s="48"/>
    </row>
    <row r="4" spans="1:23">
      <c r="A4" s="48" t="s">
        <v>2</v>
      </c>
      <c r="B4" s="48"/>
      <c r="C4" s="48"/>
      <c r="D4" s="48"/>
      <c r="E4" s="47" t="s">
        <v>252</v>
      </c>
      <c r="F4" s="47"/>
      <c r="G4" s="47"/>
      <c r="H4" s="47"/>
      <c r="I4" s="47"/>
      <c r="J4" s="47"/>
      <c r="K4" s="47"/>
      <c r="L4" s="47"/>
      <c r="M4" s="47"/>
      <c r="N4" s="47"/>
      <c r="O4" s="47"/>
      <c r="P4" s="47"/>
      <c r="Q4" s="47"/>
      <c r="R4" s="47"/>
      <c r="S4" s="47"/>
      <c r="T4" s="47"/>
      <c r="U4" s="47"/>
      <c r="V4" s="47"/>
      <c r="W4" s="47"/>
    </row>
    <row r="5" spans="1:23" ht="25.5" customHeight="1">
      <c r="E5" s="49" t="s">
        <v>252</v>
      </c>
      <c r="F5" s="49"/>
      <c r="G5" s="49"/>
      <c r="H5" s="49"/>
      <c r="I5" s="49"/>
      <c r="J5" s="49"/>
      <c r="K5" s="49"/>
      <c r="L5" s="49"/>
      <c r="M5" s="49"/>
      <c r="N5" s="49"/>
      <c r="O5" s="49"/>
      <c r="P5" s="49"/>
      <c r="Q5" s="49"/>
      <c r="R5" s="49"/>
      <c r="S5" s="49"/>
      <c r="T5" s="49"/>
      <c r="U5" s="49"/>
      <c r="V5" s="49"/>
      <c r="W5" s="49"/>
    </row>
    <row r="6" spans="1:23" s="12" customFormat="1" ht="150" customHeight="1">
      <c r="B6" s="13" t="s">
        <v>7</v>
      </c>
      <c r="C6" s="13" t="s">
        <v>8</v>
      </c>
      <c r="D6" s="13" t="s">
        <v>9</v>
      </c>
      <c r="E6" s="21" t="s">
        <v>253</v>
      </c>
      <c r="F6" s="21" t="s">
        <v>254</v>
      </c>
      <c r="G6" s="21" t="s">
        <v>255</v>
      </c>
      <c r="H6" s="21" t="s">
        <v>256</v>
      </c>
      <c r="I6" s="21" t="s">
        <v>257</v>
      </c>
      <c r="J6" s="21" t="s">
        <v>258</v>
      </c>
      <c r="K6" s="21" t="s">
        <v>259</v>
      </c>
    </row>
    <row r="7" spans="1:23">
      <c r="A7" s="15" t="s">
        <v>248</v>
      </c>
      <c r="B7" s="16">
        <v>99</v>
      </c>
      <c r="C7" s="16">
        <v>32</v>
      </c>
      <c r="D7" s="17">
        <v>0.32319999999999999</v>
      </c>
      <c r="E7" s="16">
        <v>16</v>
      </c>
      <c r="F7" s="16">
        <v>14</v>
      </c>
      <c r="G7" s="16">
        <v>6</v>
      </c>
      <c r="H7" s="16">
        <v>19</v>
      </c>
      <c r="I7" s="16">
        <v>15</v>
      </c>
      <c r="J7" s="16">
        <v>13</v>
      </c>
      <c r="K7" s="16">
        <v>7</v>
      </c>
    </row>
    <row r="8" spans="1:23" s="22" customFormat="1" ht="34.5" customHeight="1">
      <c r="A8" s="25" t="s">
        <v>144</v>
      </c>
      <c r="B8" s="23">
        <f>SUM(B7:B7)</f>
        <v>99</v>
      </c>
      <c r="C8" s="23">
        <f>SUM(C7:C7)</f>
        <v>32</v>
      </c>
      <c r="D8" s="24">
        <f>C8/B8</f>
        <v>0.32323232323232326</v>
      </c>
      <c r="E8" s="23">
        <f t="shared" ref="E8:K8" si="0">SUM(E7:E7)</f>
        <v>16</v>
      </c>
      <c r="F8" s="23">
        <f t="shared" si="0"/>
        <v>14</v>
      </c>
      <c r="G8" s="23">
        <f t="shared" si="0"/>
        <v>6</v>
      </c>
      <c r="H8" s="23">
        <f t="shared" si="0"/>
        <v>19</v>
      </c>
      <c r="I8" s="23">
        <f t="shared" si="0"/>
        <v>15</v>
      </c>
      <c r="J8" s="23">
        <f t="shared" si="0"/>
        <v>13</v>
      </c>
      <c r="K8" s="23">
        <f t="shared" si="0"/>
        <v>7</v>
      </c>
    </row>
    <row r="9" spans="1:23" s="22" customFormat="1" ht="34.5" customHeight="1">
      <c r="A9" s="25" t="s">
        <v>16</v>
      </c>
      <c r="B9" s="23">
        <f>SUM(, B8)</f>
        <v>99</v>
      </c>
      <c r="C9" s="23">
        <f>SUM(, C8)</f>
        <v>32</v>
      </c>
      <c r="D9" s="24">
        <f>C9/B9</f>
        <v>0.32323232323232326</v>
      </c>
      <c r="E9" s="23">
        <f t="shared" ref="E9:K10" si="1">SUM(, E8)</f>
        <v>16</v>
      </c>
      <c r="F9" s="23">
        <f t="shared" si="1"/>
        <v>14</v>
      </c>
      <c r="G9" s="23">
        <f t="shared" si="1"/>
        <v>6</v>
      </c>
      <c r="H9" s="23">
        <f t="shared" si="1"/>
        <v>19</v>
      </c>
      <c r="I9" s="23">
        <f t="shared" si="1"/>
        <v>15</v>
      </c>
      <c r="J9" s="23">
        <f t="shared" si="1"/>
        <v>13</v>
      </c>
      <c r="K9" s="23">
        <f t="shared" si="1"/>
        <v>7</v>
      </c>
    </row>
    <row r="10" spans="1:23" s="14" customFormat="1">
      <c r="A10" s="18" t="s">
        <v>17</v>
      </c>
      <c r="B10" s="18">
        <f>SUM(, B9)</f>
        <v>99</v>
      </c>
      <c r="C10" s="18">
        <f>SUM(, C9)</f>
        <v>32</v>
      </c>
      <c r="D10" s="26">
        <f>C10/B10</f>
        <v>0.32323232323232326</v>
      </c>
      <c r="E10" s="18">
        <f t="shared" si="1"/>
        <v>16</v>
      </c>
      <c r="F10" s="18">
        <f t="shared" si="1"/>
        <v>14</v>
      </c>
      <c r="G10" s="18">
        <f t="shared" si="1"/>
        <v>6</v>
      </c>
      <c r="H10" s="18">
        <f t="shared" si="1"/>
        <v>19</v>
      </c>
      <c r="I10" s="18">
        <f t="shared" si="1"/>
        <v>15</v>
      </c>
      <c r="J10" s="18">
        <f t="shared" si="1"/>
        <v>13</v>
      </c>
      <c r="K10" s="18">
        <f t="shared" si="1"/>
        <v>7</v>
      </c>
    </row>
  </sheetData>
  <mergeCells count="6">
    <mergeCell ref="E5:W5"/>
    <mergeCell ref="E4:W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7" manualBreakCount="7">
    <brk id="5" max="1048575" man="1"/>
    <brk id="6" max="1048575" man="1"/>
    <brk id="7" max="1048575" man="1"/>
    <brk id="8" max="1048575" man="1"/>
    <brk id="9" max="1048575" man="1"/>
    <brk id="10" max="1048575" man="1"/>
    <brk id="11"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252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261</v>
      </c>
      <c r="F4" s="47"/>
      <c r="G4" s="47"/>
      <c r="H4" s="47"/>
      <c r="I4" s="47"/>
      <c r="J4" s="47"/>
      <c r="K4" s="47"/>
      <c r="L4" s="47"/>
      <c r="M4" s="47"/>
      <c r="N4" s="47"/>
      <c r="O4" s="47"/>
      <c r="P4" s="47"/>
      <c r="Q4" s="47"/>
    </row>
    <row r="5" spans="1:17" ht="25.5" customHeight="1">
      <c r="E5" s="49" t="s">
        <v>261</v>
      </c>
      <c r="F5" s="49"/>
      <c r="G5" s="49"/>
      <c r="H5" s="49"/>
      <c r="I5" s="49"/>
      <c r="J5" s="49"/>
      <c r="K5" s="49"/>
      <c r="L5" s="49"/>
      <c r="M5" s="49"/>
      <c r="N5" s="49"/>
      <c r="O5" s="49"/>
      <c r="P5" s="49"/>
      <c r="Q5" s="49"/>
    </row>
    <row r="6" spans="1:17" s="12" customFormat="1" ht="150" customHeight="1">
      <c r="B6" s="13" t="s">
        <v>7</v>
      </c>
      <c r="C6" s="13" t="s">
        <v>8</v>
      </c>
      <c r="D6" s="13" t="s">
        <v>9</v>
      </c>
      <c r="E6" s="21" t="s">
        <v>262</v>
      </c>
    </row>
    <row r="7" spans="1:17">
      <c r="A7" s="15" t="s">
        <v>260</v>
      </c>
      <c r="B7" s="16">
        <v>0</v>
      </c>
      <c r="C7" s="16">
        <v>0</v>
      </c>
      <c r="D7" s="17">
        <v>0</v>
      </c>
      <c r="E7" s="16">
        <v>0</v>
      </c>
    </row>
    <row r="8" spans="1:17" s="22" customFormat="1" ht="34.5" customHeight="1">
      <c r="A8" s="25" t="s">
        <v>145</v>
      </c>
      <c r="B8" s="23">
        <f>SUM(B7:B7)</f>
        <v>0</v>
      </c>
      <c r="C8" s="23">
        <f>SUM(C7:C7)</f>
        <v>0</v>
      </c>
      <c r="D8" s="24">
        <v>0</v>
      </c>
      <c r="E8" s="23">
        <f>SUM(E7:E7)</f>
        <v>0</v>
      </c>
    </row>
    <row r="9" spans="1:17" s="22" customFormat="1" ht="34.5" customHeight="1">
      <c r="A9" s="25" t="s">
        <v>16</v>
      </c>
      <c r="B9" s="23">
        <f>SUM(, B8)</f>
        <v>0</v>
      </c>
      <c r="C9" s="23">
        <f>SUM(, C8)</f>
        <v>0</v>
      </c>
      <c r="D9" s="24">
        <v>0</v>
      </c>
      <c r="E9" s="23">
        <f>SUM(, E8)</f>
        <v>0</v>
      </c>
    </row>
    <row r="10" spans="1:17" s="14" customFormat="1">
      <c r="A10" s="18" t="s">
        <v>17</v>
      </c>
      <c r="B10" s="18">
        <f>SUM(, B9)</f>
        <v>0</v>
      </c>
      <c r="C10" s="18">
        <f>SUM(, C9)</f>
        <v>0</v>
      </c>
      <c r="D10" s="26">
        <v>0</v>
      </c>
      <c r="E10" s="18">
        <f>SUM(, E9)</f>
        <v>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261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263</v>
      </c>
      <c r="F4" s="47"/>
      <c r="G4" s="47"/>
      <c r="H4" s="47"/>
      <c r="I4" s="47"/>
      <c r="J4" s="47"/>
      <c r="K4" s="47"/>
      <c r="L4" s="47"/>
      <c r="M4" s="47"/>
      <c r="N4" s="47"/>
      <c r="O4" s="47"/>
      <c r="P4" s="47"/>
      <c r="Q4" s="47"/>
    </row>
    <row r="5" spans="1:17" ht="25.5" customHeight="1">
      <c r="E5" s="49" t="s">
        <v>263</v>
      </c>
      <c r="F5" s="49"/>
      <c r="G5" s="49"/>
      <c r="H5" s="49"/>
      <c r="I5" s="49"/>
      <c r="J5" s="49"/>
      <c r="K5" s="49"/>
      <c r="L5" s="49"/>
      <c r="M5" s="49"/>
      <c r="N5" s="49"/>
      <c r="O5" s="49"/>
      <c r="P5" s="49"/>
      <c r="Q5" s="49"/>
    </row>
    <row r="6" spans="1:17" s="12" customFormat="1" ht="150" customHeight="1">
      <c r="B6" s="13" t="s">
        <v>7</v>
      </c>
      <c r="C6" s="13" t="s">
        <v>8</v>
      </c>
      <c r="D6" s="13" t="s">
        <v>9</v>
      </c>
      <c r="E6" s="21" t="s">
        <v>264</v>
      </c>
    </row>
    <row r="7" spans="1:17">
      <c r="A7" s="15" t="s">
        <v>260</v>
      </c>
      <c r="B7" s="16">
        <v>0</v>
      </c>
      <c r="C7" s="16">
        <v>0</v>
      </c>
      <c r="D7" s="17">
        <v>0</v>
      </c>
      <c r="E7" s="16">
        <v>0</v>
      </c>
    </row>
    <row r="8" spans="1:17" s="22" customFormat="1" ht="34.5" customHeight="1">
      <c r="A8" s="25" t="s">
        <v>145</v>
      </c>
      <c r="B8" s="23">
        <f>SUM(B7:B7)</f>
        <v>0</v>
      </c>
      <c r="C8" s="23">
        <f>SUM(C7:C7)</f>
        <v>0</v>
      </c>
      <c r="D8" s="24">
        <v>0</v>
      </c>
      <c r="E8" s="23">
        <f>SUM(E7:E7)</f>
        <v>0</v>
      </c>
    </row>
    <row r="9" spans="1:17" s="22" customFormat="1" ht="34.5" customHeight="1">
      <c r="A9" s="25" t="s">
        <v>16</v>
      </c>
      <c r="B9" s="23">
        <f>SUM(, B8)</f>
        <v>0</v>
      </c>
      <c r="C9" s="23">
        <f>SUM(, C8)</f>
        <v>0</v>
      </c>
      <c r="D9" s="24">
        <v>0</v>
      </c>
      <c r="E9" s="23">
        <f>SUM(, E8)</f>
        <v>0</v>
      </c>
    </row>
    <row r="10" spans="1:17" s="14" customFormat="1">
      <c r="A10" s="18" t="s">
        <v>17</v>
      </c>
      <c r="B10" s="18">
        <f>SUM(, B9)</f>
        <v>0</v>
      </c>
      <c r="C10" s="18">
        <f>SUM(, C9)</f>
        <v>0</v>
      </c>
      <c r="D10" s="26">
        <v>0</v>
      </c>
      <c r="E10" s="18">
        <f>SUM(, E9)</f>
        <v>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Q3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54</v>
      </c>
      <c r="F4" s="47"/>
      <c r="G4" s="47"/>
      <c r="H4" s="47"/>
      <c r="I4" s="47"/>
      <c r="J4" s="47"/>
      <c r="K4" s="47"/>
      <c r="L4" s="47"/>
      <c r="M4" s="47"/>
      <c r="N4" s="47"/>
      <c r="O4" s="47"/>
      <c r="P4" s="47"/>
      <c r="Q4" s="47"/>
    </row>
    <row r="5" spans="1:17" ht="25.5" customHeight="1">
      <c r="E5" s="49" t="s">
        <v>54</v>
      </c>
      <c r="F5" s="49"/>
      <c r="G5" s="49"/>
      <c r="H5" s="49"/>
      <c r="I5" s="49"/>
      <c r="J5" s="49"/>
      <c r="K5" s="49"/>
      <c r="L5" s="49"/>
      <c r="M5" s="49"/>
      <c r="N5" s="49"/>
      <c r="O5" s="49"/>
      <c r="P5" s="49"/>
      <c r="Q5" s="49"/>
    </row>
    <row r="6" spans="1:17" s="12" customFormat="1" ht="150" customHeight="1">
      <c r="B6" s="13" t="s">
        <v>7</v>
      </c>
      <c r="C6" s="13" t="s">
        <v>8</v>
      </c>
      <c r="D6" s="13" t="s">
        <v>9</v>
      </c>
      <c r="E6" s="21" t="s">
        <v>55</v>
      </c>
    </row>
    <row r="7" spans="1:17">
      <c r="A7" s="15" t="s">
        <v>24</v>
      </c>
      <c r="B7" s="16">
        <v>768</v>
      </c>
      <c r="C7" s="16">
        <v>180</v>
      </c>
      <c r="D7" s="17">
        <v>0.2344</v>
      </c>
      <c r="E7" s="16">
        <v>139</v>
      </c>
    </row>
    <row r="8" spans="1:17" s="14" customFormat="1">
      <c r="A8" s="18" t="s">
        <v>25</v>
      </c>
      <c r="B8" s="19">
        <v>825</v>
      </c>
      <c r="C8" s="19">
        <v>184</v>
      </c>
      <c r="D8" s="20">
        <v>0.223</v>
      </c>
      <c r="E8" s="19">
        <v>141</v>
      </c>
    </row>
    <row r="9" spans="1:17" s="14" customFormat="1">
      <c r="A9" s="18" t="s">
        <v>26</v>
      </c>
      <c r="B9" s="19">
        <v>1178</v>
      </c>
      <c r="C9" s="19">
        <v>141</v>
      </c>
      <c r="D9" s="20">
        <v>0.1197</v>
      </c>
      <c r="E9" s="19">
        <v>108</v>
      </c>
    </row>
    <row r="10" spans="1:17" s="14" customFormat="1">
      <c r="A10" s="18" t="s">
        <v>27</v>
      </c>
      <c r="B10" s="19">
        <v>851</v>
      </c>
      <c r="C10" s="19">
        <v>140</v>
      </c>
      <c r="D10" s="20">
        <v>0.16450000000000001</v>
      </c>
      <c r="E10" s="19">
        <v>105</v>
      </c>
    </row>
    <row r="11" spans="1:17" s="14" customFormat="1">
      <c r="A11" s="18" t="s">
        <v>28</v>
      </c>
      <c r="B11" s="19">
        <v>966</v>
      </c>
      <c r="C11" s="19">
        <v>167</v>
      </c>
      <c r="D11" s="20">
        <v>0.1729</v>
      </c>
      <c r="E11" s="19">
        <v>127</v>
      </c>
    </row>
    <row r="12" spans="1:17" s="14" customFormat="1">
      <c r="A12" s="18" t="s">
        <v>29</v>
      </c>
      <c r="B12" s="19">
        <v>1355</v>
      </c>
      <c r="C12" s="19">
        <v>274</v>
      </c>
      <c r="D12" s="20">
        <v>0.20219999999999999</v>
      </c>
      <c r="E12" s="19">
        <v>210</v>
      </c>
    </row>
    <row r="13" spans="1:17" s="14" customFormat="1">
      <c r="A13" s="18" t="s">
        <v>30</v>
      </c>
      <c r="B13" s="19">
        <v>987</v>
      </c>
      <c r="C13" s="19">
        <v>204</v>
      </c>
      <c r="D13" s="20">
        <v>0.20669999999999999</v>
      </c>
      <c r="E13" s="19">
        <v>155</v>
      </c>
    </row>
    <row r="14" spans="1:17" s="14" customFormat="1">
      <c r="A14" s="18" t="s">
        <v>31</v>
      </c>
      <c r="B14" s="19">
        <v>1055</v>
      </c>
      <c r="C14" s="19">
        <v>251</v>
      </c>
      <c r="D14" s="20">
        <v>0.2379</v>
      </c>
      <c r="E14" s="19">
        <v>184</v>
      </c>
    </row>
    <row r="15" spans="1:17" s="14" customFormat="1">
      <c r="A15" s="18" t="s">
        <v>32</v>
      </c>
      <c r="B15" s="19">
        <v>875</v>
      </c>
      <c r="C15" s="19">
        <v>171</v>
      </c>
      <c r="D15" s="20">
        <v>0.19539999999999999</v>
      </c>
      <c r="E15" s="19">
        <v>122</v>
      </c>
    </row>
    <row r="16" spans="1:17" s="14" customFormat="1">
      <c r="A16" s="18" t="s">
        <v>33</v>
      </c>
      <c r="B16" s="19">
        <v>787</v>
      </c>
      <c r="C16" s="19">
        <v>100</v>
      </c>
      <c r="D16" s="20">
        <v>0.12709999999999999</v>
      </c>
      <c r="E16" s="19">
        <v>78</v>
      </c>
    </row>
    <row r="17" spans="1:5" s="14" customFormat="1">
      <c r="A17" s="18" t="s">
        <v>34</v>
      </c>
      <c r="B17" s="19">
        <v>746</v>
      </c>
      <c r="C17" s="19">
        <v>213</v>
      </c>
      <c r="D17" s="20">
        <v>0.28549999999999998</v>
      </c>
      <c r="E17" s="19">
        <v>162</v>
      </c>
    </row>
    <row r="18" spans="1:5" s="14" customFormat="1">
      <c r="A18" s="18" t="s">
        <v>35</v>
      </c>
      <c r="B18" s="19">
        <v>1142</v>
      </c>
      <c r="C18" s="19">
        <v>228</v>
      </c>
      <c r="D18" s="20">
        <v>0.1996</v>
      </c>
      <c r="E18" s="19">
        <v>185</v>
      </c>
    </row>
    <row r="19" spans="1:5" s="14" customFormat="1">
      <c r="A19" s="18" t="s">
        <v>36</v>
      </c>
      <c r="B19" s="19">
        <v>1029</v>
      </c>
      <c r="C19" s="19">
        <v>155</v>
      </c>
      <c r="D19" s="20">
        <v>0.15060000000000001</v>
      </c>
      <c r="E19" s="19">
        <v>126</v>
      </c>
    </row>
    <row r="20" spans="1:5" s="14" customFormat="1">
      <c r="A20" s="18" t="s">
        <v>37</v>
      </c>
      <c r="B20" s="19">
        <v>1256</v>
      </c>
      <c r="C20" s="19">
        <v>265</v>
      </c>
      <c r="D20" s="20">
        <v>0.21099999999999999</v>
      </c>
      <c r="E20" s="19">
        <v>213</v>
      </c>
    </row>
    <row r="21" spans="1:5" s="14" customFormat="1">
      <c r="A21" s="18" t="s">
        <v>38</v>
      </c>
      <c r="B21" s="19">
        <v>905</v>
      </c>
      <c r="C21" s="19">
        <v>262</v>
      </c>
      <c r="D21" s="20">
        <v>0.28949999999999998</v>
      </c>
      <c r="E21" s="19">
        <v>189</v>
      </c>
    </row>
    <row r="22" spans="1:5" s="14" customFormat="1">
      <c r="A22" s="18" t="s">
        <v>39</v>
      </c>
      <c r="B22" s="19">
        <v>673</v>
      </c>
      <c r="C22" s="19">
        <v>112</v>
      </c>
      <c r="D22" s="20">
        <v>0.16639999999999999</v>
      </c>
      <c r="E22" s="19">
        <v>87</v>
      </c>
    </row>
    <row r="23" spans="1:5" s="14" customFormat="1">
      <c r="A23" s="18" t="s">
        <v>40</v>
      </c>
      <c r="B23" s="19">
        <v>986</v>
      </c>
      <c r="C23" s="19">
        <v>193</v>
      </c>
      <c r="D23" s="20">
        <v>0.19570000000000001</v>
      </c>
      <c r="E23" s="19">
        <v>143</v>
      </c>
    </row>
    <row r="24" spans="1:5" s="14" customFormat="1">
      <c r="A24" s="18" t="s">
        <v>41</v>
      </c>
      <c r="B24" s="19">
        <v>246</v>
      </c>
      <c r="C24" s="19">
        <v>21</v>
      </c>
      <c r="D24" s="20">
        <v>8.5400000000000004E-2</v>
      </c>
      <c r="E24" s="19">
        <v>19</v>
      </c>
    </row>
    <row r="25" spans="1:5" s="22" customFormat="1" ht="34.5" customHeight="1">
      <c r="A25" s="25" t="s">
        <v>49</v>
      </c>
      <c r="B25" s="23">
        <f>SUM(B7:B24)</f>
        <v>16630</v>
      </c>
      <c r="C25" s="23">
        <f>SUM(C7:C24)</f>
        <v>3261</v>
      </c>
      <c r="D25" s="24">
        <f>C25/B25</f>
        <v>0.19609140108238124</v>
      </c>
      <c r="E25" s="23">
        <f>SUM(E7:E24)</f>
        <v>2493</v>
      </c>
    </row>
    <row r="26" spans="1:5" s="14" customFormat="1">
      <c r="A26" s="18" t="s">
        <v>42</v>
      </c>
      <c r="B26" s="19">
        <v>399</v>
      </c>
      <c r="C26" s="19">
        <v>64</v>
      </c>
      <c r="D26" s="20">
        <v>0.16039999999999999</v>
      </c>
      <c r="E26" s="19">
        <v>42</v>
      </c>
    </row>
    <row r="27" spans="1:5" s="14" customFormat="1">
      <c r="A27" s="18" t="s">
        <v>43</v>
      </c>
      <c r="B27" s="19">
        <v>956</v>
      </c>
      <c r="C27" s="19">
        <v>217</v>
      </c>
      <c r="D27" s="20">
        <v>0.22700000000000001</v>
      </c>
      <c r="E27" s="19">
        <v>154</v>
      </c>
    </row>
    <row r="28" spans="1:5" s="14" customFormat="1">
      <c r="A28" s="18" t="s">
        <v>44</v>
      </c>
      <c r="B28" s="19">
        <v>253</v>
      </c>
      <c r="C28" s="19">
        <v>38</v>
      </c>
      <c r="D28" s="20">
        <v>0.1502</v>
      </c>
      <c r="E28" s="19">
        <v>34</v>
      </c>
    </row>
    <row r="29" spans="1:5" s="14" customFormat="1">
      <c r="A29" s="18" t="s">
        <v>45</v>
      </c>
      <c r="B29" s="19">
        <v>914</v>
      </c>
      <c r="C29" s="19">
        <v>129</v>
      </c>
      <c r="D29" s="20">
        <v>0.1411</v>
      </c>
      <c r="E29" s="19">
        <v>110</v>
      </c>
    </row>
    <row r="30" spans="1:5" s="22" customFormat="1" ht="34.5" customHeight="1">
      <c r="A30" s="25" t="s">
        <v>50</v>
      </c>
      <c r="B30" s="23">
        <f>SUM(B26:B29)</f>
        <v>2522</v>
      </c>
      <c r="C30" s="23">
        <f>SUM(C26:C29)</f>
        <v>448</v>
      </c>
      <c r="D30" s="24">
        <f>C30/B30</f>
        <v>0.17763679619349723</v>
      </c>
      <c r="E30" s="23">
        <f>SUM(E26:E29)</f>
        <v>340</v>
      </c>
    </row>
    <row r="31" spans="1:5" s="22" customFormat="1" ht="34.5" customHeight="1">
      <c r="A31" s="25" t="s">
        <v>16</v>
      </c>
      <c r="B31" s="23">
        <f>SUM(, B25, B30)</f>
        <v>19152</v>
      </c>
      <c r="C31" s="23">
        <f>SUM(, C25, C30)</f>
        <v>3709</v>
      </c>
      <c r="D31" s="24">
        <f>C31/B31</f>
        <v>0.19366123642439431</v>
      </c>
      <c r="E31" s="23">
        <f>SUM(, E25, E30)</f>
        <v>2833</v>
      </c>
    </row>
    <row r="32" spans="1:5" s="14" customFormat="1">
      <c r="A32" s="18" t="s">
        <v>17</v>
      </c>
      <c r="B32" s="18">
        <f>SUM(, B31)</f>
        <v>19152</v>
      </c>
      <c r="C32" s="18">
        <f>SUM(, C31)</f>
        <v>3709</v>
      </c>
      <c r="D32" s="26">
        <f>C32/B32</f>
        <v>0.19366123642439431</v>
      </c>
      <c r="E32" s="18">
        <f>SUM(, E31)</f>
        <v>2833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25" max="16383" man="1"/>
    <brk id="30" max="16383" man="1"/>
    <brk id="31" max="16383" man="1"/>
    <brk id="32" max="16383" man="1"/>
  </rowBreaks>
  <colBreaks count="1" manualBreakCount="1">
    <brk id="5"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263</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0000FF"/>
  </sheetPr>
  <dimension ref="A1:S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265</v>
      </c>
      <c r="F4" s="47"/>
      <c r="G4" s="47"/>
      <c r="H4" s="47"/>
      <c r="I4" s="47"/>
      <c r="J4" s="47"/>
      <c r="K4" s="47"/>
      <c r="L4" s="47"/>
      <c r="M4" s="47"/>
      <c r="N4" s="47"/>
      <c r="O4" s="47"/>
      <c r="P4" s="47"/>
      <c r="Q4" s="47"/>
      <c r="R4" s="47"/>
      <c r="S4" s="47"/>
    </row>
    <row r="5" spans="1:19" ht="25.5" customHeight="1">
      <c r="E5" s="49" t="s">
        <v>265</v>
      </c>
      <c r="F5" s="49"/>
      <c r="G5" s="49"/>
      <c r="H5" s="49"/>
      <c r="I5" s="49"/>
      <c r="J5" s="49"/>
      <c r="K5" s="49"/>
      <c r="L5" s="49"/>
      <c r="M5" s="49"/>
      <c r="N5" s="49"/>
      <c r="O5" s="49"/>
      <c r="P5" s="49"/>
      <c r="Q5" s="49"/>
      <c r="R5" s="49"/>
      <c r="S5" s="49"/>
    </row>
    <row r="6" spans="1:19" s="12" customFormat="1" ht="150" customHeight="1">
      <c r="B6" s="13" t="s">
        <v>7</v>
      </c>
      <c r="C6" s="13" t="s">
        <v>8</v>
      </c>
      <c r="D6" s="13" t="s">
        <v>9</v>
      </c>
      <c r="E6" s="21" t="s">
        <v>266</v>
      </c>
      <c r="F6" s="21" t="s">
        <v>267</v>
      </c>
      <c r="G6" s="21" t="s">
        <v>268</v>
      </c>
    </row>
    <row r="7" spans="1:19">
      <c r="A7" s="15" t="s">
        <v>260</v>
      </c>
      <c r="B7" s="16">
        <v>0</v>
      </c>
      <c r="C7" s="16">
        <v>0</v>
      </c>
      <c r="D7" s="17">
        <v>0</v>
      </c>
      <c r="E7" s="16">
        <v>0</v>
      </c>
      <c r="F7" s="16">
        <v>0</v>
      </c>
      <c r="G7" s="16">
        <v>0</v>
      </c>
    </row>
    <row r="8" spans="1:19" s="22" customFormat="1" ht="34.5" customHeight="1">
      <c r="A8" s="25" t="s">
        <v>145</v>
      </c>
      <c r="B8" s="23">
        <f>SUM(B7:B7)</f>
        <v>0</v>
      </c>
      <c r="C8" s="23">
        <f>SUM(C7:C7)</f>
        <v>0</v>
      </c>
      <c r="D8" s="24">
        <v>0</v>
      </c>
      <c r="E8" s="23">
        <f>SUM(E7:E7)</f>
        <v>0</v>
      </c>
      <c r="F8" s="23">
        <f>SUM(F7:F7)</f>
        <v>0</v>
      </c>
      <c r="G8" s="23">
        <f>SUM(G7:G7)</f>
        <v>0</v>
      </c>
    </row>
    <row r="9" spans="1:19" s="22" customFormat="1" ht="34.5" customHeight="1">
      <c r="A9" s="25" t="s">
        <v>16</v>
      </c>
      <c r="B9" s="23">
        <f>SUM(, B8)</f>
        <v>0</v>
      </c>
      <c r="C9" s="23">
        <f>SUM(, C8)</f>
        <v>0</v>
      </c>
      <c r="D9" s="24">
        <v>0</v>
      </c>
      <c r="E9" s="23">
        <f t="shared" ref="E9:G10" si="0">SUM(, E8)</f>
        <v>0</v>
      </c>
      <c r="F9" s="23">
        <f t="shared" si="0"/>
        <v>0</v>
      </c>
      <c r="G9" s="23">
        <f t="shared" si="0"/>
        <v>0</v>
      </c>
    </row>
    <row r="10" spans="1:19" s="14" customFormat="1">
      <c r="A10" s="18" t="s">
        <v>17</v>
      </c>
      <c r="B10" s="18">
        <f>SUM(, B9)</f>
        <v>0</v>
      </c>
      <c r="C10" s="18">
        <f>SUM(, C9)</f>
        <v>0</v>
      </c>
      <c r="D10" s="26">
        <v>0</v>
      </c>
      <c r="E10" s="18">
        <f t="shared" si="0"/>
        <v>0</v>
      </c>
      <c r="F10" s="18">
        <f t="shared" si="0"/>
        <v>0</v>
      </c>
      <c r="G10" s="18">
        <f t="shared" si="0"/>
        <v>0</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3" manualBreakCount="3">
    <brk id="5" max="1048575" man="1"/>
    <brk id="6" max="1048575" man="1"/>
    <brk id="7"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265</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F0000"/>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271</v>
      </c>
      <c r="F4" s="47"/>
      <c r="G4" s="47"/>
      <c r="H4" s="47"/>
      <c r="I4" s="47"/>
      <c r="J4" s="47"/>
      <c r="K4" s="47"/>
      <c r="L4" s="47"/>
      <c r="M4" s="47"/>
      <c r="N4" s="47"/>
      <c r="O4" s="47"/>
      <c r="P4" s="47"/>
      <c r="Q4" s="47"/>
      <c r="R4" s="47"/>
    </row>
    <row r="5" spans="1:18" ht="25.5" customHeight="1">
      <c r="E5" s="49" t="s">
        <v>271</v>
      </c>
      <c r="F5" s="49"/>
      <c r="G5" s="49"/>
      <c r="H5" s="49"/>
      <c r="I5" s="49"/>
      <c r="J5" s="49"/>
      <c r="K5" s="49"/>
      <c r="L5" s="49"/>
      <c r="M5" s="49"/>
      <c r="N5" s="49"/>
      <c r="O5" s="49"/>
      <c r="P5" s="49"/>
      <c r="Q5" s="49"/>
      <c r="R5" s="49"/>
    </row>
    <row r="6" spans="1:18" s="12" customFormat="1" ht="150" customHeight="1">
      <c r="B6" s="13" t="s">
        <v>7</v>
      </c>
      <c r="C6" s="13" t="s">
        <v>8</v>
      </c>
      <c r="D6" s="13" t="s">
        <v>9</v>
      </c>
      <c r="E6" s="21" t="s">
        <v>272</v>
      </c>
      <c r="F6" s="21" t="s">
        <v>273</v>
      </c>
    </row>
    <row r="7" spans="1:18">
      <c r="A7" s="15" t="s">
        <v>269</v>
      </c>
      <c r="B7" s="16">
        <v>426</v>
      </c>
      <c r="C7" s="16">
        <v>111</v>
      </c>
      <c r="D7" s="17">
        <v>0.2606</v>
      </c>
      <c r="E7" s="16">
        <v>76</v>
      </c>
      <c r="F7" s="16">
        <v>72</v>
      </c>
    </row>
    <row r="8" spans="1:18" s="14" customFormat="1">
      <c r="A8" s="18" t="s">
        <v>270</v>
      </c>
      <c r="B8" s="19">
        <v>431</v>
      </c>
      <c r="C8" s="19">
        <v>136</v>
      </c>
      <c r="D8" s="20">
        <v>0.3155</v>
      </c>
      <c r="E8" s="19">
        <v>92</v>
      </c>
      <c r="F8" s="19">
        <v>81</v>
      </c>
    </row>
    <row r="9" spans="1:18" s="22" customFormat="1" ht="34.5" customHeight="1">
      <c r="A9" s="25" t="s">
        <v>274</v>
      </c>
      <c r="B9" s="23">
        <f>SUM(B7:B8)</f>
        <v>857</v>
      </c>
      <c r="C9" s="23">
        <f>SUM(C7:C8)</f>
        <v>247</v>
      </c>
      <c r="D9" s="24">
        <f>C9/B9</f>
        <v>0.28821470245040842</v>
      </c>
      <c r="E9" s="23">
        <f>SUM(E7:E8)</f>
        <v>168</v>
      </c>
      <c r="F9" s="23">
        <f>SUM(F7:F8)</f>
        <v>153</v>
      </c>
    </row>
    <row r="10" spans="1:18" s="22" customFormat="1" ht="34.5" customHeight="1">
      <c r="A10" s="25" t="s">
        <v>16</v>
      </c>
      <c r="B10" s="23">
        <f>SUM(, B9)</f>
        <v>857</v>
      </c>
      <c r="C10" s="23">
        <f>SUM(, C9)</f>
        <v>247</v>
      </c>
      <c r="D10" s="24">
        <f>C10/B10</f>
        <v>0.28821470245040842</v>
      </c>
      <c r="E10" s="23">
        <f>SUM(, E9)</f>
        <v>168</v>
      </c>
      <c r="F10" s="23">
        <f>SUM(, F9)</f>
        <v>153</v>
      </c>
    </row>
    <row r="11" spans="1:18" s="14" customFormat="1">
      <c r="A11" s="18" t="s">
        <v>17</v>
      </c>
      <c r="B11" s="18">
        <f>SUM(, B10)</f>
        <v>857</v>
      </c>
      <c r="C11" s="18">
        <f>SUM(, C10)</f>
        <v>247</v>
      </c>
      <c r="D11" s="26">
        <f>C11/B11</f>
        <v>0.28821470245040842</v>
      </c>
      <c r="E11" s="18">
        <f>SUM(, E10)</f>
        <v>168</v>
      </c>
      <c r="F11" s="18">
        <f>SUM(, F10)</f>
        <v>153</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271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FF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276</v>
      </c>
      <c r="F4" s="47"/>
      <c r="G4" s="47"/>
      <c r="H4" s="47"/>
      <c r="I4" s="47"/>
      <c r="J4" s="47"/>
      <c r="K4" s="47"/>
      <c r="L4" s="47"/>
      <c r="M4" s="47"/>
      <c r="N4" s="47"/>
      <c r="O4" s="47"/>
      <c r="P4" s="47"/>
      <c r="Q4" s="47"/>
    </row>
    <row r="5" spans="1:17" ht="25.5" customHeight="1">
      <c r="E5" s="49" t="s">
        <v>276</v>
      </c>
      <c r="F5" s="49"/>
      <c r="G5" s="49"/>
      <c r="H5" s="49"/>
      <c r="I5" s="49"/>
      <c r="J5" s="49"/>
      <c r="K5" s="49"/>
      <c r="L5" s="49"/>
      <c r="M5" s="49"/>
      <c r="N5" s="49"/>
      <c r="O5" s="49"/>
      <c r="P5" s="49"/>
      <c r="Q5" s="49"/>
    </row>
    <row r="6" spans="1:17" s="12" customFormat="1" ht="150" customHeight="1">
      <c r="B6" s="13" t="s">
        <v>7</v>
      </c>
      <c r="C6" s="13" t="s">
        <v>8</v>
      </c>
      <c r="D6" s="13" t="s">
        <v>9</v>
      </c>
      <c r="E6" s="21" t="s">
        <v>277</v>
      </c>
    </row>
    <row r="7" spans="1:17">
      <c r="A7" s="15" t="s">
        <v>275</v>
      </c>
      <c r="B7" s="16">
        <v>382</v>
      </c>
      <c r="C7" s="16">
        <v>125</v>
      </c>
      <c r="D7" s="17">
        <v>0.32719999999999999</v>
      </c>
      <c r="E7" s="16">
        <v>92</v>
      </c>
    </row>
    <row r="8" spans="1:17" s="22" customFormat="1" ht="34.5" customHeight="1">
      <c r="A8" s="25" t="s">
        <v>278</v>
      </c>
      <c r="B8" s="23">
        <f>SUM(B7:B7)</f>
        <v>382</v>
      </c>
      <c r="C8" s="23">
        <f>SUM(C7:C7)</f>
        <v>125</v>
      </c>
      <c r="D8" s="24">
        <f>C8/B8</f>
        <v>0.32722513089005234</v>
      </c>
      <c r="E8" s="23">
        <f>SUM(E7:E7)</f>
        <v>92</v>
      </c>
    </row>
    <row r="9" spans="1:17" s="22" customFormat="1" ht="34.5" customHeight="1">
      <c r="A9" s="25" t="s">
        <v>16</v>
      </c>
      <c r="B9" s="23">
        <f>SUM(, B8)</f>
        <v>382</v>
      </c>
      <c r="C9" s="23">
        <f>SUM(, C8)</f>
        <v>125</v>
      </c>
      <c r="D9" s="24">
        <f>C9/B9</f>
        <v>0.32722513089005234</v>
      </c>
      <c r="E9" s="23">
        <f>SUM(, E8)</f>
        <v>92</v>
      </c>
    </row>
    <row r="10" spans="1:17" s="14" customFormat="1">
      <c r="A10" s="18" t="s">
        <v>17</v>
      </c>
      <c r="B10" s="18">
        <f>SUM(, B9)</f>
        <v>382</v>
      </c>
      <c r="C10" s="18">
        <f>SUM(, C9)</f>
        <v>125</v>
      </c>
      <c r="D10" s="26">
        <f>C10/B10</f>
        <v>0.32722513089005234</v>
      </c>
      <c r="E10" s="18">
        <f>SUM(, E9)</f>
        <v>92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1" manualBreakCount="1">
    <brk id="5"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276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0000FF"/>
  </sheetPr>
  <dimension ref="A1:S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279</v>
      </c>
      <c r="F4" s="47"/>
      <c r="G4" s="47"/>
      <c r="H4" s="47"/>
      <c r="I4" s="47"/>
      <c r="J4" s="47"/>
      <c r="K4" s="47"/>
      <c r="L4" s="47"/>
      <c r="M4" s="47"/>
      <c r="N4" s="47"/>
      <c r="O4" s="47"/>
      <c r="P4" s="47"/>
      <c r="Q4" s="47"/>
      <c r="R4" s="47"/>
      <c r="S4" s="47"/>
    </row>
    <row r="5" spans="1:19" ht="25.5" customHeight="1">
      <c r="E5" s="49" t="s">
        <v>279</v>
      </c>
      <c r="F5" s="49"/>
      <c r="G5" s="49"/>
      <c r="H5" s="49"/>
      <c r="I5" s="49"/>
      <c r="J5" s="49"/>
      <c r="K5" s="49"/>
      <c r="L5" s="49"/>
      <c r="M5" s="49"/>
      <c r="N5" s="49"/>
      <c r="O5" s="49"/>
      <c r="P5" s="49"/>
      <c r="Q5" s="49"/>
      <c r="R5" s="49"/>
      <c r="S5" s="49"/>
    </row>
    <row r="6" spans="1:19" s="12" customFormat="1" ht="150" customHeight="1">
      <c r="B6" s="13" t="s">
        <v>7</v>
      </c>
      <c r="C6" s="13" t="s">
        <v>8</v>
      </c>
      <c r="D6" s="13" t="s">
        <v>9</v>
      </c>
      <c r="E6" s="21" t="s">
        <v>280</v>
      </c>
      <c r="F6" s="21" t="s">
        <v>281</v>
      </c>
      <c r="G6" s="21" t="s">
        <v>282</v>
      </c>
    </row>
    <row r="7" spans="1:19">
      <c r="A7" s="15" t="s">
        <v>275</v>
      </c>
      <c r="B7" s="16">
        <v>382</v>
      </c>
      <c r="C7" s="16">
        <v>125</v>
      </c>
      <c r="D7" s="17">
        <v>0.32719999999999999</v>
      </c>
      <c r="E7" s="16">
        <v>87</v>
      </c>
      <c r="F7" s="16">
        <v>73</v>
      </c>
      <c r="G7" s="16">
        <v>95</v>
      </c>
    </row>
    <row r="8" spans="1:19" s="22" customFormat="1" ht="34.5" customHeight="1">
      <c r="A8" s="25" t="s">
        <v>278</v>
      </c>
      <c r="B8" s="23">
        <f>SUM(B7:B7)</f>
        <v>382</v>
      </c>
      <c r="C8" s="23">
        <f>SUM(C7:C7)</f>
        <v>125</v>
      </c>
      <c r="D8" s="24">
        <f>C8/B8</f>
        <v>0.32722513089005234</v>
      </c>
      <c r="E8" s="23">
        <f>SUM(E7:E7)</f>
        <v>87</v>
      </c>
      <c r="F8" s="23">
        <f>SUM(F7:F7)</f>
        <v>73</v>
      </c>
      <c r="G8" s="23">
        <f>SUM(G7:G7)</f>
        <v>95</v>
      </c>
    </row>
    <row r="9" spans="1:19" s="22" customFormat="1" ht="34.5" customHeight="1">
      <c r="A9" s="25" t="s">
        <v>16</v>
      </c>
      <c r="B9" s="23">
        <f>SUM(, B8)</f>
        <v>382</v>
      </c>
      <c r="C9" s="23">
        <f>SUM(, C8)</f>
        <v>125</v>
      </c>
      <c r="D9" s="24">
        <f>C9/B9</f>
        <v>0.32722513089005234</v>
      </c>
      <c r="E9" s="23">
        <f t="shared" ref="E9:G10" si="0">SUM(, E8)</f>
        <v>87</v>
      </c>
      <c r="F9" s="23">
        <f t="shared" si="0"/>
        <v>73</v>
      </c>
      <c r="G9" s="23">
        <f t="shared" si="0"/>
        <v>95</v>
      </c>
    </row>
    <row r="10" spans="1:19" s="14" customFormat="1">
      <c r="A10" s="18" t="s">
        <v>17</v>
      </c>
      <c r="B10" s="18">
        <f>SUM(, B9)</f>
        <v>382</v>
      </c>
      <c r="C10" s="18">
        <f>SUM(, C9)</f>
        <v>125</v>
      </c>
      <c r="D10" s="26">
        <f>C10/B10</f>
        <v>0.32722513089005234</v>
      </c>
      <c r="E10" s="18">
        <f t="shared" si="0"/>
        <v>87</v>
      </c>
      <c r="F10" s="18">
        <f t="shared" si="0"/>
        <v>73</v>
      </c>
      <c r="G10" s="18">
        <f t="shared" si="0"/>
        <v>95</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8" max="16383" man="1"/>
    <brk id="9" max="16383" man="1"/>
    <brk id="10" max="16383" man="1"/>
  </rowBreaks>
  <colBreaks count="3" manualBreakCount="3">
    <brk id="5" max="1048575" man="1"/>
    <brk id="6" max="1048575" man="1"/>
    <brk id="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279</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0000"/>
  </sheetPr>
  <dimension ref="A1:V2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2" width="5.7109375" customWidth="1"/>
  </cols>
  <sheetData>
    <row r="1" spans="1:22">
      <c r="A1" s="47" t="s">
        <v>3</v>
      </c>
      <c r="B1" s="47"/>
      <c r="C1" s="47"/>
      <c r="D1" s="47"/>
    </row>
    <row r="2" spans="1:22">
      <c r="A2" s="47" t="s">
        <v>6</v>
      </c>
      <c r="B2" s="47"/>
      <c r="C2" s="47"/>
      <c r="D2" s="47"/>
    </row>
    <row r="3" spans="1:22">
      <c r="A3" s="48" t="s">
        <v>1</v>
      </c>
      <c r="B3" s="48"/>
      <c r="C3" s="48"/>
      <c r="D3" s="48"/>
    </row>
    <row r="4" spans="1:22">
      <c r="A4" s="48" t="s">
        <v>2</v>
      </c>
      <c r="B4" s="48"/>
      <c r="C4" s="48"/>
      <c r="D4" s="48"/>
      <c r="E4" s="47" t="s">
        <v>292</v>
      </c>
      <c r="F4" s="47"/>
      <c r="G4" s="47"/>
      <c r="H4" s="47"/>
      <c r="I4" s="47"/>
      <c r="J4" s="47"/>
      <c r="K4" s="47"/>
      <c r="L4" s="47"/>
      <c r="M4" s="47"/>
      <c r="N4" s="47"/>
      <c r="O4" s="47"/>
      <c r="P4" s="47"/>
      <c r="Q4" s="47"/>
      <c r="R4" s="47"/>
      <c r="S4" s="47"/>
      <c r="T4" s="47"/>
      <c r="U4" s="47"/>
      <c r="V4" s="47"/>
    </row>
    <row r="5" spans="1:22" ht="25.5" customHeight="1">
      <c r="E5" s="49" t="s">
        <v>292</v>
      </c>
      <c r="F5" s="49"/>
      <c r="G5" s="49"/>
      <c r="H5" s="49"/>
      <c r="I5" s="49"/>
      <c r="J5" s="49"/>
      <c r="K5" s="49"/>
      <c r="L5" s="49"/>
      <c r="M5" s="49"/>
      <c r="N5" s="49"/>
      <c r="O5" s="49"/>
      <c r="P5" s="49"/>
      <c r="Q5" s="49"/>
      <c r="R5" s="49"/>
      <c r="S5" s="49"/>
      <c r="T5" s="49"/>
      <c r="U5" s="49"/>
      <c r="V5" s="49"/>
    </row>
    <row r="6" spans="1:22" s="12" customFormat="1" ht="150" customHeight="1">
      <c r="B6" s="13" t="s">
        <v>7</v>
      </c>
      <c r="C6" s="13" t="s">
        <v>8</v>
      </c>
      <c r="D6" s="13" t="s">
        <v>9</v>
      </c>
      <c r="E6" s="21" t="s">
        <v>293</v>
      </c>
      <c r="F6" s="21" t="s">
        <v>294</v>
      </c>
      <c r="G6" s="21" t="s">
        <v>295</v>
      </c>
      <c r="H6" s="21" t="s">
        <v>296</v>
      </c>
      <c r="I6" s="21" t="s">
        <v>297</v>
      </c>
      <c r="J6" s="21" t="s">
        <v>298</v>
      </c>
    </row>
    <row r="7" spans="1:22">
      <c r="A7" s="15" t="s">
        <v>283</v>
      </c>
      <c r="B7" s="16">
        <v>9</v>
      </c>
      <c r="C7" s="16">
        <v>2</v>
      </c>
      <c r="D7" s="17">
        <v>0.22220000000000001</v>
      </c>
      <c r="E7" s="16">
        <v>0</v>
      </c>
      <c r="F7" s="16">
        <v>2</v>
      </c>
      <c r="G7" s="16">
        <v>2</v>
      </c>
      <c r="H7" s="16">
        <v>0</v>
      </c>
      <c r="I7" s="16">
        <v>0</v>
      </c>
      <c r="J7" s="16">
        <v>2</v>
      </c>
    </row>
    <row r="8" spans="1:22" s="14" customFormat="1">
      <c r="A8" s="18" t="s">
        <v>73</v>
      </c>
      <c r="B8" s="19">
        <v>1204</v>
      </c>
      <c r="C8" s="19">
        <v>238</v>
      </c>
      <c r="D8" s="20">
        <v>0.19769999999999999</v>
      </c>
      <c r="E8" s="19">
        <v>137</v>
      </c>
      <c r="F8" s="19">
        <v>89</v>
      </c>
      <c r="G8" s="19">
        <v>137</v>
      </c>
      <c r="H8" s="19">
        <v>75</v>
      </c>
      <c r="I8" s="19">
        <v>85</v>
      </c>
      <c r="J8" s="19">
        <v>72</v>
      </c>
    </row>
    <row r="9" spans="1:22" s="14" customFormat="1">
      <c r="A9" s="18" t="s">
        <v>284</v>
      </c>
      <c r="B9" s="19">
        <v>605</v>
      </c>
      <c r="C9" s="19">
        <v>99</v>
      </c>
      <c r="D9" s="20">
        <v>0.1636</v>
      </c>
      <c r="E9" s="19">
        <v>70</v>
      </c>
      <c r="F9" s="19">
        <v>42</v>
      </c>
      <c r="G9" s="19">
        <v>56</v>
      </c>
      <c r="H9" s="19">
        <v>30</v>
      </c>
      <c r="I9" s="19">
        <v>17</v>
      </c>
      <c r="J9" s="19">
        <v>34</v>
      </c>
    </row>
    <row r="10" spans="1:22" s="14" customFormat="1">
      <c r="A10" s="18" t="s">
        <v>285</v>
      </c>
      <c r="B10" s="19">
        <v>32</v>
      </c>
      <c r="C10" s="19">
        <v>5</v>
      </c>
      <c r="D10" s="20">
        <v>0.15629999999999999</v>
      </c>
      <c r="E10" s="19">
        <v>2</v>
      </c>
      <c r="F10" s="19">
        <v>2</v>
      </c>
      <c r="G10" s="19">
        <v>0</v>
      </c>
      <c r="H10" s="19">
        <v>2</v>
      </c>
      <c r="I10" s="19">
        <v>4</v>
      </c>
      <c r="J10" s="19">
        <v>2</v>
      </c>
    </row>
    <row r="11" spans="1:22" s="14" customFormat="1">
      <c r="A11" s="18" t="s">
        <v>286</v>
      </c>
      <c r="B11" s="19">
        <v>1073</v>
      </c>
      <c r="C11" s="19">
        <v>162</v>
      </c>
      <c r="D11" s="20">
        <v>0.151</v>
      </c>
      <c r="E11" s="19">
        <v>91</v>
      </c>
      <c r="F11" s="19">
        <v>68</v>
      </c>
      <c r="G11" s="19">
        <v>102</v>
      </c>
      <c r="H11" s="19">
        <v>44</v>
      </c>
      <c r="I11" s="19">
        <v>41</v>
      </c>
      <c r="J11" s="19">
        <v>71</v>
      </c>
    </row>
    <row r="12" spans="1:22" s="14" customFormat="1">
      <c r="A12" s="18" t="s">
        <v>287</v>
      </c>
      <c r="B12" s="19">
        <v>37</v>
      </c>
      <c r="C12" s="19">
        <v>4</v>
      </c>
      <c r="D12" s="20">
        <v>0.1081</v>
      </c>
      <c r="E12" s="19">
        <v>4</v>
      </c>
      <c r="F12" s="19">
        <v>0</v>
      </c>
      <c r="G12" s="19">
        <v>4</v>
      </c>
      <c r="H12" s="19">
        <v>0</v>
      </c>
      <c r="I12" s="19">
        <v>0</v>
      </c>
      <c r="J12" s="19">
        <v>4</v>
      </c>
    </row>
    <row r="13" spans="1:22" s="14" customFormat="1">
      <c r="A13" s="18" t="s">
        <v>288</v>
      </c>
      <c r="B13" s="19">
        <v>2070</v>
      </c>
      <c r="C13" s="19">
        <v>292</v>
      </c>
      <c r="D13" s="20">
        <v>0.1411</v>
      </c>
      <c r="E13" s="19">
        <v>147</v>
      </c>
      <c r="F13" s="19">
        <v>158</v>
      </c>
      <c r="G13" s="19">
        <v>156</v>
      </c>
      <c r="H13" s="19">
        <v>111</v>
      </c>
      <c r="I13" s="19">
        <v>63</v>
      </c>
      <c r="J13" s="19">
        <v>100</v>
      </c>
    </row>
    <row r="14" spans="1:22" s="14" customFormat="1">
      <c r="A14" s="18" t="s">
        <v>289</v>
      </c>
      <c r="B14" s="19">
        <v>857</v>
      </c>
      <c r="C14" s="19">
        <v>121</v>
      </c>
      <c r="D14" s="20">
        <v>0.14119999999999999</v>
      </c>
      <c r="E14" s="19">
        <v>65</v>
      </c>
      <c r="F14" s="19">
        <v>41</v>
      </c>
      <c r="G14" s="19">
        <v>71</v>
      </c>
      <c r="H14" s="19">
        <v>50</v>
      </c>
      <c r="I14" s="19">
        <v>31</v>
      </c>
      <c r="J14" s="19">
        <v>57</v>
      </c>
    </row>
    <row r="15" spans="1:22" s="14" customFormat="1">
      <c r="A15" s="18" t="s">
        <v>290</v>
      </c>
      <c r="B15" s="19">
        <v>987</v>
      </c>
      <c r="C15" s="19">
        <v>132</v>
      </c>
      <c r="D15" s="20">
        <v>0.13370000000000001</v>
      </c>
      <c r="E15" s="19">
        <v>85</v>
      </c>
      <c r="F15" s="19">
        <v>56</v>
      </c>
      <c r="G15" s="19">
        <v>76</v>
      </c>
      <c r="H15" s="19">
        <v>48</v>
      </c>
      <c r="I15" s="19">
        <v>29</v>
      </c>
      <c r="J15" s="19">
        <v>31</v>
      </c>
    </row>
    <row r="16" spans="1:22" s="14" customFormat="1">
      <c r="A16" s="18" t="s">
        <v>291</v>
      </c>
      <c r="B16" s="19">
        <v>953</v>
      </c>
      <c r="C16" s="19">
        <v>176</v>
      </c>
      <c r="D16" s="20">
        <v>0.1847</v>
      </c>
      <c r="E16" s="19">
        <v>89</v>
      </c>
      <c r="F16" s="19">
        <v>77</v>
      </c>
      <c r="G16" s="19">
        <v>96</v>
      </c>
      <c r="H16" s="19">
        <v>53</v>
      </c>
      <c r="I16" s="19">
        <v>46</v>
      </c>
      <c r="J16" s="19">
        <v>71</v>
      </c>
    </row>
    <row r="17" spans="1:10" s="22" customFormat="1" ht="34.5" customHeight="1">
      <c r="A17" s="25" t="s">
        <v>143</v>
      </c>
      <c r="B17" s="23">
        <f>SUM(B7:B16)</f>
        <v>7827</v>
      </c>
      <c r="C17" s="23">
        <f>SUM(C7:C16)</f>
        <v>1231</v>
      </c>
      <c r="D17" s="24">
        <f>C17/B17</f>
        <v>0.15727609556662833</v>
      </c>
      <c r="E17" s="23">
        <f t="shared" ref="E17:J17" si="0">SUM(E7:E16)</f>
        <v>690</v>
      </c>
      <c r="F17" s="23">
        <f t="shared" si="0"/>
        <v>535</v>
      </c>
      <c r="G17" s="23">
        <f t="shared" si="0"/>
        <v>700</v>
      </c>
      <c r="H17" s="23">
        <f t="shared" si="0"/>
        <v>413</v>
      </c>
      <c r="I17" s="23">
        <f t="shared" si="0"/>
        <v>316</v>
      </c>
      <c r="J17" s="23">
        <f t="shared" si="0"/>
        <v>444</v>
      </c>
    </row>
    <row r="18" spans="1:10" s="14" customFormat="1">
      <c r="A18" s="18" t="s">
        <v>132</v>
      </c>
      <c r="B18" s="19">
        <v>454</v>
      </c>
      <c r="C18" s="19">
        <v>77</v>
      </c>
      <c r="D18" s="20">
        <v>0.1696</v>
      </c>
      <c r="E18" s="19">
        <v>26</v>
      </c>
      <c r="F18" s="19">
        <v>30</v>
      </c>
      <c r="G18" s="19">
        <v>52</v>
      </c>
      <c r="H18" s="19">
        <v>19</v>
      </c>
      <c r="I18" s="19">
        <v>26</v>
      </c>
      <c r="J18" s="19">
        <v>42</v>
      </c>
    </row>
    <row r="19" spans="1:10" s="14" customFormat="1">
      <c r="A19" s="18" t="s">
        <v>133</v>
      </c>
      <c r="B19" s="19">
        <v>9</v>
      </c>
      <c r="C19" s="19">
        <v>4</v>
      </c>
      <c r="D19" s="20">
        <v>0.44440000000000002</v>
      </c>
      <c r="E19" s="19">
        <v>2</v>
      </c>
      <c r="F19" s="19">
        <v>0</v>
      </c>
      <c r="G19" s="19">
        <v>2</v>
      </c>
      <c r="H19" s="19">
        <v>1</v>
      </c>
      <c r="I19" s="19">
        <v>1</v>
      </c>
      <c r="J19" s="19">
        <v>0</v>
      </c>
    </row>
    <row r="20" spans="1:10" s="22" customFormat="1" ht="34.5" customHeight="1">
      <c r="A20" s="25" t="s">
        <v>146</v>
      </c>
      <c r="B20" s="23">
        <f>SUM(B18:B19)</f>
        <v>463</v>
      </c>
      <c r="C20" s="23">
        <f>SUM(C18:C19)</f>
        <v>81</v>
      </c>
      <c r="D20" s="24">
        <f>C20/B20</f>
        <v>0.17494600431965443</v>
      </c>
      <c r="E20" s="23">
        <f t="shared" ref="E20:J20" si="1">SUM(E18:E19)</f>
        <v>28</v>
      </c>
      <c r="F20" s="23">
        <f t="shared" si="1"/>
        <v>30</v>
      </c>
      <c r="G20" s="23">
        <f t="shared" si="1"/>
        <v>54</v>
      </c>
      <c r="H20" s="23">
        <f t="shared" si="1"/>
        <v>20</v>
      </c>
      <c r="I20" s="23">
        <f t="shared" si="1"/>
        <v>27</v>
      </c>
      <c r="J20" s="23">
        <f t="shared" si="1"/>
        <v>42</v>
      </c>
    </row>
    <row r="21" spans="1:10" s="22" customFormat="1" ht="34.5" customHeight="1">
      <c r="A21" s="25" t="s">
        <v>16</v>
      </c>
      <c r="B21" s="23">
        <f>SUM(, B17, B20)</f>
        <v>8290</v>
      </c>
      <c r="C21" s="23">
        <f>SUM(, C17, C20)</f>
        <v>1312</v>
      </c>
      <c r="D21" s="24">
        <f>C21/B21</f>
        <v>0.15826296743063933</v>
      </c>
      <c r="E21" s="23">
        <f t="shared" ref="E21:J21" si="2">SUM(, E17, E20)</f>
        <v>718</v>
      </c>
      <c r="F21" s="23">
        <f t="shared" si="2"/>
        <v>565</v>
      </c>
      <c r="G21" s="23">
        <f t="shared" si="2"/>
        <v>754</v>
      </c>
      <c r="H21" s="23">
        <f t="shared" si="2"/>
        <v>433</v>
      </c>
      <c r="I21" s="23">
        <f t="shared" si="2"/>
        <v>343</v>
      </c>
      <c r="J21" s="23">
        <f t="shared" si="2"/>
        <v>486</v>
      </c>
    </row>
    <row r="22" spans="1:10" s="14" customFormat="1">
      <c r="A22" s="18" t="s">
        <v>17</v>
      </c>
      <c r="B22" s="18">
        <f>SUM(, B21)</f>
        <v>8290</v>
      </c>
      <c r="C22" s="18">
        <f>SUM(, C21)</f>
        <v>1312</v>
      </c>
      <c r="D22" s="26">
        <f>C22/B22</f>
        <v>0.15826296743063933</v>
      </c>
      <c r="E22" s="18">
        <f t="shared" ref="E22:J22" si="3">SUM(, E21)</f>
        <v>718</v>
      </c>
      <c r="F22" s="18">
        <f t="shared" si="3"/>
        <v>565</v>
      </c>
      <c r="G22" s="18">
        <f t="shared" si="3"/>
        <v>754</v>
      </c>
      <c r="H22" s="18">
        <f t="shared" si="3"/>
        <v>433</v>
      </c>
      <c r="I22" s="18">
        <f t="shared" si="3"/>
        <v>343</v>
      </c>
      <c r="J22" s="18">
        <f t="shared" si="3"/>
        <v>486</v>
      </c>
    </row>
  </sheetData>
  <mergeCells count="6">
    <mergeCell ref="E5:V5"/>
    <mergeCell ref="E4:V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17" max="16383" man="1"/>
    <brk id="20" max="16383" man="1"/>
    <brk id="21" max="16383" man="1"/>
    <brk id="22" max="16383" man="1"/>
  </rowBreaks>
  <colBreaks count="6" manualBreakCount="6">
    <brk id="5" max="1048575" man="1"/>
    <brk id="6" max="1048575" man="1"/>
    <brk id="7" max="1048575" man="1"/>
    <brk id="8" max="1048575" man="1"/>
    <brk id="9" max="1048575" man="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54</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292</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FF00"/>
  </sheetPr>
  <dimension ref="A1:R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317</v>
      </c>
      <c r="F4" s="47"/>
      <c r="G4" s="47"/>
      <c r="H4" s="47"/>
      <c r="I4" s="47"/>
      <c r="J4" s="47"/>
      <c r="K4" s="47"/>
      <c r="L4" s="47"/>
      <c r="M4" s="47"/>
      <c r="N4" s="47"/>
      <c r="O4" s="47"/>
      <c r="P4" s="47"/>
      <c r="Q4" s="47"/>
      <c r="R4" s="47"/>
    </row>
    <row r="5" spans="1:18" ht="25.5" customHeight="1">
      <c r="E5" s="49" t="s">
        <v>317</v>
      </c>
      <c r="F5" s="49"/>
      <c r="G5" s="49"/>
      <c r="H5" s="49"/>
      <c r="I5" s="49"/>
      <c r="J5" s="49"/>
      <c r="K5" s="49"/>
      <c r="L5" s="49"/>
      <c r="M5" s="49"/>
      <c r="N5" s="49"/>
      <c r="O5" s="49"/>
      <c r="P5" s="49"/>
      <c r="Q5" s="49"/>
      <c r="R5" s="49"/>
    </row>
    <row r="6" spans="1:18" s="12" customFormat="1" ht="150" customHeight="1">
      <c r="B6" s="13" t="s">
        <v>7</v>
      </c>
      <c r="C6" s="13" t="s">
        <v>8</v>
      </c>
      <c r="D6" s="13" t="s">
        <v>9</v>
      </c>
      <c r="E6" s="21" t="s">
        <v>318</v>
      </c>
      <c r="F6" s="21" t="s">
        <v>319</v>
      </c>
    </row>
    <row r="7" spans="1:18">
      <c r="A7" s="15" t="s">
        <v>299</v>
      </c>
      <c r="B7" s="16">
        <v>856</v>
      </c>
      <c r="C7" s="16">
        <v>175</v>
      </c>
      <c r="D7" s="17">
        <v>0.2044</v>
      </c>
      <c r="E7" s="16">
        <v>133</v>
      </c>
      <c r="F7" s="16">
        <v>41</v>
      </c>
    </row>
    <row r="8" spans="1:18" s="14" customFormat="1">
      <c r="A8" s="18" t="s">
        <v>300</v>
      </c>
      <c r="B8" s="19">
        <v>427</v>
      </c>
      <c r="C8" s="19">
        <v>30</v>
      </c>
      <c r="D8" s="20">
        <v>7.0300000000000001E-2</v>
      </c>
      <c r="E8" s="19">
        <v>20</v>
      </c>
      <c r="F8" s="19">
        <v>10</v>
      </c>
    </row>
    <row r="9" spans="1:18" s="14" customFormat="1">
      <c r="A9" s="18" t="s">
        <v>301</v>
      </c>
      <c r="B9" s="19">
        <v>609</v>
      </c>
      <c r="C9" s="19">
        <v>46</v>
      </c>
      <c r="D9" s="20">
        <v>7.5499999999999998E-2</v>
      </c>
      <c r="E9" s="19">
        <v>32</v>
      </c>
      <c r="F9" s="19">
        <v>13</v>
      </c>
    </row>
    <row r="10" spans="1:18" s="14" customFormat="1">
      <c r="A10" s="18" t="s">
        <v>302</v>
      </c>
      <c r="B10" s="19">
        <v>1369</v>
      </c>
      <c r="C10" s="19">
        <v>152</v>
      </c>
      <c r="D10" s="20">
        <v>0.111</v>
      </c>
      <c r="E10" s="19">
        <v>94</v>
      </c>
      <c r="F10" s="19">
        <v>56</v>
      </c>
    </row>
    <row r="11" spans="1:18" s="14" customFormat="1">
      <c r="A11" s="18" t="s">
        <v>303</v>
      </c>
      <c r="B11" s="19">
        <v>869</v>
      </c>
      <c r="C11" s="19">
        <v>83</v>
      </c>
      <c r="D11" s="20">
        <v>9.5500000000000002E-2</v>
      </c>
      <c r="E11" s="19">
        <v>57</v>
      </c>
      <c r="F11" s="19">
        <v>26</v>
      </c>
    </row>
    <row r="12" spans="1:18" s="14" customFormat="1">
      <c r="A12" s="18" t="s">
        <v>304</v>
      </c>
      <c r="B12" s="19">
        <v>788</v>
      </c>
      <c r="C12" s="19">
        <v>69</v>
      </c>
      <c r="D12" s="20">
        <v>8.7599999999999997E-2</v>
      </c>
      <c r="E12" s="19">
        <v>51</v>
      </c>
      <c r="F12" s="19">
        <v>18</v>
      </c>
    </row>
    <row r="13" spans="1:18" s="14" customFormat="1">
      <c r="A13" s="18" t="s">
        <v>248</v>
      </c>
      <c r="B13" s="19">
        <v>1062</v>
      </c>
      <c r="C13" s="19">
        <v>58</v>
      </c>
      <c r="D13" s="20">
        <v>5.4600000000000003E-2</v>
      </c>
      <c r="E13" s="19">
        <v>39</v>
      </c>
      <c r="F13" s="19">
        <v>18</v>
      </c>
    </row>
    <row r="14" spans="1:18" s="14" customFormat="1">
      <c r="A14" s="18" t="s">
        <v>305</v>
      </c>
      <c r="B14" s="19">
        <v>4</v>
      </c>
      <c r="C14" s="19">
        <v>0</v>
      </c>
      <c r="D14" s="20">
        <v>0</v>
      </c>
      <c r="E14" s="19">
        <v>0</v>
      </c>
      <c r="F14" s="19">
        <v>0</v>
      </c>
    </row>
    <row r="15" spans="1:18" s="14" customFormat="1">
      <c r="A15" s="18" t="s">
        <v>306</v>
      </c>
      <c r="B15" s="19">
        <v>459</v>
      </c>
      <c r="C15" s="19">
        <v>56</v>
      </c>
      <c r="D15" s="20">
        <v>0.122</v>
      </c>
      <c r="E15" s="19">
        <v>38</v>
      </c>
      <c r="F15" s="19">
        <v>17</v>
      </c>
    </row>
    <row r="16" spans="1:18" s="14" customFormat="1">
      <c r="A16" s="18" t="s">
        <v>307</v>
      </c>
      <c r="B16" s="19">
        <v>534</v>
      </c>
      <c r="C16" s="19">
        <v>44</v>
      </c>
      <c r="D16" s="20">
        <v>8.2400000000000001E-2</v>
      </c>
      <c r="E16" s="19">
        <v>33</v>
      </c>
      <c r="F16" s="19">
        <v>11</v>
      </c>
    </row>
    <row r="17" spans="1:6" s="14" customFormat="1">
      <c r="A17" s="18" t="s">
        <v>308</v>
      </c>
      <c r="B17" s="19">
        <v>396</v>
      </c>
      <c r="C17" s="19">
        <v>2</v>
      </c>
      <c r="D17" s="20">
        <v>5.1000000000000004E-3</v>
      </c>
      <c r="E17" s="19">
        <v>0</v>
      </c>
      <c r="F17" s="19">
        <v>2</v>
      </c>
    </row>
    <row r="18" spans="1:6" s="14" customFormat="1">
      <c r="A18" s="18" t="s">
        <v>309</v>
      </c>
      <c r="B18" s="19">
        <v>745</v>
      </c>
      <c r="C18" s="19">
        <v>75</v>
      </c>
      <c r="D18" s="20">
        <v>0.1007</v>
      </c>
      <c r="E18" s="19">
        <v>45</v>
      </c>
      <c r="F18" s="19">
        <v>28</v>
      </c>
    </row>
    <row r="19" spans="1:6" s="14" customFormat="1">
      <c r="A19" s="18" t="s">
        <v>310</v>
      </c>
      <c r="B19" s="19">
        <v>1029</v>
      </c>
      <c r="C19" s="19">
        <v>147</v>
      </c>
      <c r="D19" s="20">
        <v>0.1429</v>
      </c>
      <c r="E19" s="19">
        <v>93</v>
      </c>
      <c r="F19" s="19">
        <v>48</v>
      </c>
    </row>
    <row r="20" spans="1:6" s="14" customFormat="1">
      <c r="A20" s="18" t="s">
        <v>311</v>
      </c>
      <c r="B20" s="19">
        <v>543</v>
      </c>
      <c r="C20" s="19">
        <v>25</v>
      </c>
      <c r="D20" s="20">
        <v>4.5999999999999999E-2</v>
      </c>
      <c r="E20" s="19">
        <v>15</v>
      </c>
      <c r="F20" s="19">
        <v>10</v>
      </c>
    </row>
    <row r="21" spans="1:6" s="14" customFormat="1">
      <c r="A21" s="18" t="s">
        <v>312</v>
      </c>
      <c r="B21" s="19">
        <v>748</v>
      </c>
      <c r="C21" s="19">
        <v>39</v>
      </c>
      <c r="D21" s="20">
        <v>5.21E-2</v>
      </c>
      <c r="E21" s="19">
        <v>33</v>
      </c>
      <c r="F21" s="19">
        <v>3</v>
      </c>
    </row>
    <row r="22" spans="1:6" s="14" customFormat="1">
      <c r="A22" s="18" t="s">
        <v>313</v>
      </c>
      <c r="B22" s="19">
        <v>1006</v>
      </c>
      <c r="C22" s="19">
        <v>116</v>
      </c>
      <c r="D22" s="20">
        <v>0.1153</v>
      </c>
      <c r="E22" s="19">
        <v>90</v>
      </c>
      <c r="F22" s="19">
        <v>26</v>
      </c>
    </row>
    <row r="23" spans="1:6" s="14" customFormat="1">
      <c r="A23" s="18" t="s">
        <v>77</v>
      </c>
      <c r="B23" s="19">
        <v>292</v>
      </c>
      <c r="C23" s="19">
        <v>24</v>
      </c>
      <c r="D23" s="20">
        <v>8.2199999999999995E-2</v>
      </c>
      <c r="E23" s="19">
        <v>19</v>
      </c>
      <c r="F23" s="19">
        <v>5</v>
      </c>
    </row>
    <row r="24" spans="1:6" s="14" customFormat="1">
      <c r="A24" s="18" t="s">
        <v>314</v>
      </c>
      <c r="B24" s="19">
        <v>1866</v>
      </c>
      <c r="C24" s="19">
        <v>140</v>
      </c>
      <c r="D24" s="20">
        <v>7.4999999999999997E-2</v>
      </c>
      <c r="E24" s="19">
        <v>104</v>
      </c>
      <c r="F24" s="19">
        <v>33</v>
      </c>
    </row>
    <row r="25" spans="1:6" s="14" customFormat="1">
      <c r="A25" s="18" t="s">
        <v>315</v>
      </c>
      <c r="B25" s="19">
        <v>1637</v>
      </c>
      <c r="C25" s="19">
        <v>193</v>
      </c>
      <c r="D25" s="20">
        <v>0.1179</v>
      </c>
      <c r="E25" s="19">
        <v>144</v>
      </c>
      <c r="F25" s="19">
        <v>48</v>
      </c>
    </row>
    <row r="26" spans="1:6" s="14" customFormat="1">
      <c r="A26" s="18" t="s">
        <v>236</v>
      </c>
      <c r="B26" s="19">
        <v>1262</v>
      </c>
      <c r="C26" s="19">
        <v>63</v>
      </c>
      <c r="D26" s="20">
        <v>4.99E-2</v>
      </c>
      <c r="E26" s="19">
        <v>38</v>
      </c>
      <c r="F26" s="19">
        <v>23</v>
      </c>
    </row>
    <row r="27" spans="1:6" s="22" customFormat="1" ht="34.5" customHeight="1">
      <c r="A27" s="25" t="s">
        <v>144</v>
      </c>
      <c r="B27" s="23">
        <f>SUM(B7:B26)</f>
        <v>16501</v>
      </c>
      <c r="C27" s="23">
        <f>SUM(C7:C26)</f>
        <v>1537</v>
      </c>
      <c r="D27" s="24">
        <f>C27/B27</f>
        <v>9.3145869947275917E-2</v>
      </c>
      <c r="E27" s="23">
        <f>SUM(E7:E26)</f>
        <v>1078</v>
      </c>
      <c r="F27" s="23">
        <f>SUM(F7:F26)</f>
        <v>436</v>
      </c>
    </row>
    <row r="28" spans="1:6" s="14" customFormat="1">
      <c r="A28" s="18" t="s">
        <v>316</v>
      </c>
      <c r="B28" s="19">
        <v>109</v>
      </c>
      <c r="C28" s="19">
        <v>13</v>
      </c>
      <c r="D28" s="20">
        <v>0.1193</v>
      </c>
      <c r="E28" s="19">
        <v>10</v>
      </c>
      <c r="F28" s="19">
        <v>3</v>
      </c>
    </row>
    <row r="29" spans="1:6" s="22" customFormat="1" ht="34.5" customHeight="1">
      <c r="A29" s="25" t="s">
        <v>147</v>
      </c>
      <c r="B29" s="23">
        <f>SUM(B28:B28)</f>
        <v>109</v>
      </c>
      <c r="C29" s="23">
        <f>SUM(C28:C28)</f>
        <v>13</v>
      </c>
      <c r="D29" s="24">
        <f>C29/B29</f>
        <v>0.11926605504587157</v>
      </c>
      <c r="E29" s="23">
        <f>SUM(E28:E28)</f>
        <v>10</v>
      </c>
      <c r="F29" s="23">
        <f>SUM(F28:F28)</f>
        <v>3</v>
      </c>
    </row>
    <row r="30" spans="1:6" s="22" customFormat="1" ht="34.5" customHeight="1">
      <c r="A30" s="25" t="s">
        <v>16</v>
      </c>
      <c r="B30" s="23">
        <f>SUM(, B27, B29)</f>
        <v>16610</v>
      </c>
      <c r="C30" s="23">
        <f>SUM(, C27, C29)</f>
        <v>1550</v>
      </c>
      <c r="D30" s="24">
        <f>C30/B30</f>
        <v>9.331727874774233E-2</v>
      </c>
      <c r="E30" s="23">
        <f>SUM(, E27, E29)</f>
        <v>1088</v>
      </c>
      <c r="F30" s="23">
        <f>SUM(, F27, F29)</f>
        <v>439</v>
      </c>
    </row>
    <row r="31" spans="1:6" s="14" customFormat="1">
      <c r="A31" s="18" t="s">
        <v>17</v>
      </c>
      <c r="B31" s="18">
        <f>SUM(, B30)</f>
        <v>16610</v>
      </c>
      <c r="C31" s="18">
        <f>SUM(, C30)</f>
        <v>1550</v>
      </c>
      <c r="D31" s="26">
        <f>C31/B31</f>
        <v>9.331727874774233E-2</v>
      </c>
      <c r="E31" s="18">
        <f>SUM(, E30)</f>
        <v>1088</v>
      </c>
      <c r="F31" s="18">
        <f>SUM(, F30)</f>
        <v>439</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27" max="16383" man="1"/>
    <brk id="29" max="16383" man="1"/>
    <brk id="30" max="16383" man="1"/>
    <brk id="31" max="16383" man="1"/>
  </rowBreaks>
  <colBreaks count="2" manualBreakCount="2">
    <brk id="5" max="1048575" man="1"/>
    <brk id="6"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317</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0000FF"/>
  </sheetPr>
  <dimension ref="A1:T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320</v>
      </c>
      <c r="F4" s="47"/>
      <c r="G4" s="47"/>
      <c r="H4" s="47"/>
      <c r="I4" s="47"/>
      <c r="J4" s="47"/>
      <c r="K4" s="47"/>
      <c r="L4" s="47"/>
      <c r="M4" s="47"/>
      <c r="N4" s="47"/>
      <c r="O4" s="47"/>
      <c r="P4" s="47"/>
      <c r="Q4" s="47"/>
      <c r="R4" s="47"/>
      <c r="S4" s="47"/>
      <c r="T4" s="47"/>
    </row>
    <row r="5" spans="1:20" ht="25.5" customHeight="1">
      <c r="E5" s="49" t="s">
        <v>320</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321</v>
      </c>
      <c r="F6" s="21" t="s">
        <v>322</v>
      </c>
      <c r="G6" s="21" t="s">
        <v>323</v>
      </c>
      <c r="H6" s="21" t="s">
        <v>324</v>
      </c>
    </row>
    <row r="7" spans="1:20">
      <c r="A7" s="15" t="s">
        <v>299</v>
      </c>
      <c r="B7" s="16">
        <v>856</v>
      </c>
      <c r="C7" s="16">
        <v>175</v>
      </c>
      <c r="D7" s="17">
        <v>0.2044</v>
      </c>
      <c r="E7" s="16">
        <v>95</v>
      </c>
      <c r="F7" s="16">
        <v>91</v>
      </c>
      <c r="G7" s="16">
        <v>85</v>
      </c>
      <c r="H7" s="16">
        <v>118</v>
      </c>
    </row>
    <row r="8" spans="1:20" s="14" customFormat="1">
      <c r="A8" s="18" t="s">
        <v>300</v>
      </c>
      <c r="B8" s="19">
        <v>427</v>
      </c>
      <c r="C8" s="19">
        <v>30</v>
      </c>
      <c r="D8" s="20">
        <v>7.0300000000000001E-2</v>
      </c>
      <c r="E8" s="19">
        <v>21</v>
      </c>
      <c r="F8" s="19">
        <v>14</v>
      </c>
      <c r="G8" s="19">
        <v>15</v>
      </c>
      <c r="H8" s="19">
        <v>17</v>
      </c>
    </row>
    <row r="9" spans="1:20" s="14" customFormat="1">
      <c r="A9" s="18" t="s">
        <v>301</v>
      </c>
      <c r="B9" s="19">
        <v>609</v>
      </c>
      <c r="C9" s="19">
        <v>46</v>
      </c>
      <c r="D9" s="20">
        <v>7.5499999999999998E-2</v>
      </c>
      <c r="E9" s="19">
        <v>24</v>
      </c>
      <c r="F9" s="19">
        <v>23</v>
      </c>
      <c r="G9" s="19">
        <v>24</v>
      </c>
      <c r="H9" s="19">
        <v>28</v>
      </c>
    </row>
    <row r="10" spans="1:20" s="14" customFormat="1">
      <c r="A10" s="18" t="s">
        <v>302</v>
      </c>
      <c r="B10" s="19">
        <v>1369</v>
      </c>
      <c r="C10" s="19">
        <v>152</v>
      </c>
      <c r="D10" s="20">
        <v>0.111</v>
      </c>
      <c r="E10" s="19">
        <v>94</v>
      </c>
      <c r="F10" s="19">
        <v>85</v>
      </c>
      <c r="G10" s="19">
        <v>86</v>
      </c>
      <c r="H10" s="19">
        <v>83</v>
      </c>
    </row>
    <row r="11" spans="1:20" s="14" customFormat="1">
      <c r="A11" s="18" t="s">
        <v>303</v>
      </c>
      <c r="B11" s="19">
        <v>869</v>
      </c>
      <c r="C11" s="19">
        <v>83</v>
      </c>
      <c r="D11" s="20">
        <v>9.5500000000000002E-2</v>
      </c>
      <c r="E11" s="19">
        <v>53</v>
      </c>
      <c r="F11" s="19">
        <v>42</v>
      </c>
      <c r="G11" s="19">
        <v>46</v>
      </c>
      <c r="H11" s="19">
        <v>54</v>
      </c>
    </row>
    <row r="12" spans="1:20" s="14" customFormat="1">
      <c r="A12" s="18" t="s">
        <v>304</v>
      </c>
      <c r="B12" s="19">
        <v>788</v>
      </c>
      <c r="C12" s="19">
        <v>69</v>
      </c>
      <c r="D12" s="20">
        <v>8.7599999999999997E-2</v>
      </c>
      <c r="E12" s="19">
        <v>34</v>
      </c>
      <c r="F12" s="19">
        <v>33</v>
      </c>
      <c r="G12" s="19">
        <v>33</v>
      </c>
      <c r="H12" s="19">
        <v>37</v>
      </c>
    </row>
    <row r="13" spans="1:20" s="14" customFormat="1">
      <c r="A13" s="18" t="s">
        <v>248</v>
      </c>
      <c r="B13" s="19">
        <v>1062</v>
      </c>
      <c r="C13" s="19">
        <v>58</v>
      </c>
      <c r="D13" s="20">
        <v>5.4600000000000003E-2</v>
      </c>
      <c r="E13" s="19">
        <v>35</v>
      </c>
      <c r="F13" s="19">
        <v>36</v>
      </c>
      <c r="G13" s="19">
        <v>40</v>
      </c>
      <c r="H13" s="19">
        <v>32</v>
      </c>
    </row>
    <row r="14" spans="1:20" s="14" customFormat="1">
      <c r="A14" s="18" t="s">
        <v>305</v>
      </c>
      <c r="B14" s="19">
        <v>4</v>
      </c>
      <c r="C14" s="19">
        <v>0</v>
      </c>
      <c r="D14" s="20">
        <v>0</v>
      </c>
      <c r="E14" s="19">
        <v>0</v>
      </c>
      <c r="F14" s="19">
        <v>0</v>
      </c>
      <c r="G14" s="19">
        <v>0</v>
      </c>
      <c r="H14" s="19">
        <v>0</v>
      </c>
    </row>
    <row r="15" spans="1:20" s="14" customFormat="1">
      <c r="A15" s="18" t="s">
        <v>306</v>
      </c>
      <c r="B15" s="19">
        <v>459</v>
      </c>
      <c r="C15" s="19">
        <v>56</v>
      </c>
      <c r="D15" s="20">
        <v>0.122</v>
      </c>
      <c r="E15" s="19">
        <v>34</v>
      </c>
      <c r="F15" s="19">
        <v>27</v>
      </c>
      <c r="G15" s="19">
        <v>13</v>
      </c>
      <c r="H15" s="19">
        <v>30</v>
      </c>
    </row>
    <row r="16" spans="1:20" s="14" customFormat="1">
      <c r="A16" s="18" t="s">
        <v>307</v>
      </c>
      <c r="B16" s="19">
        <v>534</v>
      </c>
      <c r="C16" s="19">
        <v>44</v>
      </c>
      <c r="D16" s="20">
        <v>8.2400000000000001E-2</v>
      </c>
      <c r="E16" s="19">
        <v>24</v>
      </c>
      <c r="F16" s="19">
        <v>28</v>
      </c>
      <c r="G16" s="19">
        <v>31</v>
      </c>
      <c r="H16" s="19">
        <v>25</v>
      </c>
    </row>
    <row r="17" spans="1:8" s="14" customFormat="1">
      <c r="A17" s="18" t="s">
        <v>308</v>
      </c>
      <c r="B17" s="19">
        <v>396</v>
      </c>
      <c r="C17" s="19">
        <v>2</v>
      </c>
      <c r="D17" s="20">
        <v>5.1000000000000004E-3</v>
      </c>
      <c r="E17" s="19">
        <v>1</v>
      </c>
      <c r="F17" s="19">
        <v>0</v>
      </c>
      <c r="G17" s="19">
        <v>0</v>
      </c>
      <c r="H17" s="19">
        <v>0</v>
      </c>
    </row>
    <row r="18" spans="1:8" s="14" customFormat="1">
      <c r="A18" s="18" t="s">
        <v>309</v>
      </c>
      <c r="B18" s="19">
        <v>745</v>
      </c>
      <c r="C18" s="19">
        <v>75</v>
      </c>
      <c r="D18" s="20">
        <v>0.1007</v>
      </c>
      <c r="E18" s="19">
        <v>36</v>
      </c>
      <c r="F18" s="19">
        <v>44</v>
      </c>
      <c r="G18" s="19">
        <v>41</v>
      </c>
      <c r="H18" s="19">
        <v>39</v>
      </c>
    </row>
    <row r="19" spans="1:8" s="14" customFormat="1">
      <c r="A19" s="18" t="s">
        <v>310</v>
      </c>
      <c r="B19" s="19">
        <v>1029</v>
      </c>
      <c r="C19" s="19">
        <v>147</v>
      </c>
      <c r="D19" s="20">
        <v>0.1429</v>
      </c>
      <c r="E19" s="19">
        <v>76</v>
      </c>
      <c r="F19" s="19">
        <v>87</v>
      </c>
      <c r="G19" s="19">
        <v>77</v>
      </c>
      <c r="H19" s="19">
        <v>89</v>
      </c>
    </row>
    <row r="20" spans="1:8" s="14" customFormat="1">
      <c r="A20" s="18" t="s">
        <v>311</v>
      </c>
      <c r="B20" s="19">
        <v>543</v>
      </c>
      <c r="C20" s="19">
        <v>25</v>
      </c>
      <c r="D20" s="20">
        <v>4.5999999999999999E-2</v>
      </c>
      <c r="E20" s="19">
        <v>13</v>
      </c>
      <c r="F20" s="19">
        <v>17</v>
      </c>
      <c r="G20" s="19">
        <v>16</v>
      </c>
      <c r="H20" s="19">
        <v>14</v>
      </c>
    </row>
    <row r="21" spans="1:8" s="14" customFormat="1">
      <c r="A21" s="18" t="s">
        <v>312</v>
      </c>
      <c r="B21" s="19">
        <v>748</v>
      </c>
      <c r="C21" s="19">
        <v>39</v>
      </c>
      <c r="D21" s="20">
        <v>5.21E-2</v>
      </c>
      <c r="E21" s="19">
        <v>29</v>
      </c>
      <c r="F21" s="19">
        <v>18</v>
      </c>
      <c r="G21" s="19">
        <v>14</v>
      </c>
      <c r="H21" s="19">
        <v>15</v>
      </c>
    </row>
    <row r="22" spans="1:8" s="14" customFormat="1">
      <c r="A22" s="18" t="s">
        <v>313</v>
      </c>
      <c r="B22" s="19">
        <v>1006</v>
      </c>
      <c r="C22" s="19">
        <v>116</v>
      </c>
      <c r="D22" s="20">
        <v>0.1153</v>
      </c>
      <c r="E22" s="19">
        <v>62</v>
      </c>
      <c r="F22" s="19">
        <v>53</v>
      </c>
      <c r="G22" s="19">
        <v>57</v>
      </c>
      <c r="H22" s="19">
        <v>65</v>
      </c>
    </row>
    <row r="23" spans="1:8" s="14" customFormat="1">
      <c r="A23" s="18" t="s">
        <v>77</v>
      </c>
      <c r="B23" s="19">
        <v>292</v>
      </c>
      <c r="C23" s="19">
        <v>24</v>
      </c>
      <c r="D23" s="20">
        <v>8.2199999999999995E-2</v>
      </c>
      <c r="E23" s="19">
        <v>14</v>
      </c>
      <c r="F23" s="19">
        <v>14</v>
      </c>
      <c r="G23" s="19">
        <v>13</v>
      </c>
      <c r="H23" s="19">
        <v>16</v>
      </c>
    </row>
    <row r="24" spans="1:8" s="14" customFormat="1">
      <c r="A24" s="18" t="s">
        <v>314</v>
      </c>
      <c r="B24" s="19">
        <v>1866</v>
      </c>
      <c r="C24" s="19">
        <v>140</v>
      </c>
      <c r="D24" s="20">
        <v>7.4999999999999997E-2</v>
      </c>
      <c r="E24" s="19">
        <v>78</v>
      </c>
      <c r="F24" s="19">
        <v>68</v>
      </c>
      <c r="G24" s="19">
        <v>70</v>
      </c>
      <c r="H24" s="19">
        <v>89</v>
      </c>
    </row>
    <row r="25" spans="1:8" s="14" customFormat="1">
      <c r="A25" s="18" t="s">
        <v>315</v>
      </c>
      <c r="B25" s="19">
        <v>1637</v>
      </c>
      <c r="C25" s="19">
        <v>193</v>
      </c>
      <c r="D25" s="20">
        <v>0.1179</v>
      </c>
      <c r="E25" s="19">
        <v>92</v>
      </c>
      <c r="F25" s="19">
        <v>109</v>
      </c>
      <c r="G25" s="19">
        <v>77</v>
      </c>
      <c r="H25" s="19">
        <v>117</v>
      </c>
    </row>
    <row r="26" spans="1:8" s="14" customFormat="1">
      <c r="A26" s="18" t="s">
        <v>236</v>
      </c>
      <c r="B26" s="19">
        <v>1262</v>
      </c>
      <c r="C26" s="19">
        <v>63</v>
      </c>
      <c r="D26" s="20">
        <v>4.99E-2</v>
      </c>
      <c r="E26" s="19">
        <v>40</v>
      </c>
      <c r="F26" s="19">
        <v>32</v>
      </c>
      <c r="G26" s="19">
        <v>36</v>
      </c>
      <c r="H26" s="19">
        <v>30</v>
      </c>
    </row>
    <row r="27" spans="1:8" s="22" customFormat="1" ht="34.5" customHeight="1">
      <c r="A27" s="25" t="s">
        <v>144</v>
      </c>
      <c r="B27" s="23">
        <f>SUM(B7:B26)</f>
        <v>16501</v>
      </c>
      <c r="C27" s="23">
        <f>SUM(C7:C26)</f>
        <v>1537</v>
      </c>
      <c r="D27" s="24">
        <f>C27/B27</f>
        <v>9.3145869947275917E-2</v>
      </c>
      <c r="E27" s="23">
        <f>SUM(E7:E26)</f>
        <v>855</v>
      </c>
      <c r="F27" s="23">
        <f>SUM(F7:F26)</f>
        <v>821</v>
      </c>
      <c r="G27" s="23">
        <f>SUM(G7:G26)</f>
        <v>774</v>
      </c>
      <c r="H27" s="23">
        <f>SUM(H7:H26)</f>
        <v>898</v>
      </c>
    </row>
    <row r="28" spans="1:8" s="14" customFormat="1">
      <c r="A28" s="18" t="s">
        <v>316</v>
      </c>
      <c r="B28" s="19">
        <v>109</v>
      </c>
      <c r="C28" s="19">
        <v>13</v>
      </c>
      <c r="D28" s="20">
        <v>0.1193</v>
      </c>
      <c r="E28" s="19">
        <v>5</v>
      </c>
      <c r="F28" s="19">
        <v>7</v>
      </c>
      <c r="G28" s="19">
        <v>5</v>
      </c>
      <c r="H28" s="19">
        <v>7</v>
      </c>
    </row>
    <row r="29" spans="1:8" s="22" customFormat="1" ht="34.5" customHeight="1">
      <c r="A29" s="25" t="s">
        <v>147</v>
      </c>
      <c r="B29" s="23">
        <f>SUM(B28:B28)</f>
        <v>109</v>
      </c>
      <c r="C29" s="23">
        <f>SUM(C28:C28)</f>
        <v>13</v>
      </c>
      <c r="D29" s="24">
        <f>C29/B29</f>
        <v>0.11926605504587157</v>
      </c>
      <c r="E29" s="23">
        <f>SUM(E28:E28)</f>
        <v>5</v>
      </c>
      <c r="F29" s="23">
        <f>SUM(F28:F28)</f>
        <v>7</v>
      </c>
      <c r="G29" s="23">
        <f>SUM(G28:G28)</f>
        <v>5</v>
      </c>
      <c r="H29" s="23">
        <f>SUM(H28:H28)</f>
        <v>7</v>
      </c>
    </row>
    <row r="30" spans="1:8" s="22" customFormat="1" ht="34.5" customHeight="1">
      <c r="A30" s="25" t="s">
        <v>16</v>
      </c>
      <c r="B30" s="23">
        <f>SUM(, B27, B29)</f>
        <v>16610</v>
      </c>
      <c r="C30" s="23">
        <f>SUM(, C27, C29)</f>
        <v>1550</v>
      </c>
      <c r="D30" s="24">
        <f>C30/B30</f>
        <v>9.331727874774233E-2</v>
      </c>
      <c r="E30" s="23">
        <f>SUM(, E27, E29)</f>
        <v>860</v>
      </c>
      <c r="F30" s="23">
        <f>SUM(, F27, F29)</f>
        <v>828</v>
      </c>
      <c r="G30" s="23">
        <f>SUM(, G27, G29)</f>
        <v>779</v>
      </c>
      <c r="H30" s="23">
        <f>SUM(, H27, H29)</f>
        <v>905</v>
      </c>
    </row>
    <row r="31" spans="1:8" s="14" customFormat="1">
      <c r="A31" s="18" t="s">
        <v>17</v>
      </c>
      <c r="B31" s="18">
        <f>SUM(, B30)</f>
        <v>16610</v>
      </c>
      <c r="C31" s="18">
        <f>SUM(, C30)</f>
        <v>1550</v>
      </c>
      <c r="D31" s="26">
        <f>C31/B31</f>
        <v>9.331727874774233E-2</v>
      </c>
      <c r="E31" s="18">
        <f>SUM(, E30)</f>
        <v>860</v>
      </c>
      <c r="F31" s="18">
        <f>SUM(, F30)</f>
        <v>828</v>
      </c>
      <c r="G31" s="18">
        <f>SUM(, G30)</f>
        <v>779</v>
      </c>
      <c r="H31" s="18">
        <f>SUM(, H30)</f>
        <v>905</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27" max="16383" man="1"/>
    <brk id="29" max="16383" man="1"/>
    <brk id="30" max="16383" man="1"/>
    <brk id="31" max="16383" man="1"/>
  </rowBreaks>
  <colBreaks count="4" manualBreakCount="4">
    <brk id="5" max="1048575" man="1"/>
    <brk id="6" max="1048575" man="1"/>
    <brk id="7" max="1048575" man="1"/>
    <brk id="8"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320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0000"/>
  </sheetPr>
  <dimension ref="A1:Q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326</v>
      </c>
      <c r="F4" s="47"/>
      <c r="G4" s="47"/>
      <c r="H4" s="47"/>
      <c r="I4" s="47"/>
      <c r="J4" s="47"/>
      <c r="K4" s="47"/>
      <c r="L4" s="47"/>
      <c r="M4" s="47"/>
      <c r="N4" s="47"/>
      <c r="O4" s="47"/>
      <c r="P4" s="47"/>
      <c r="Q4" s="47"/>
    </row>
    <row r="5" spans="1:17" ht="25.5" customHeight="1">
      <c r="E5" s="49" t="s">
        <v>326</v>
      </c>
      <c r="F5" s="49"/>
      <c r="G5" s="49"/>
      <c r="H5" s="49"/>
      <c r="I5" s="49"/>
      <c r="J5" s="49"/>
      <c r="K5" s="49"/>
      <c r="L5" s="49"/>
      <c r="M5" s="49"/>
      <c r="N5" s="49"/>
      <c r="O5" s="49"/>
      <c r="P5" s="49"/>
      <c r="Q5" s="49"/>
    </row>
    <row r="6" spans="1:17" s="12" customFormat="1" ht="150" customHeight="1">
      <c r="B6" s="13" t="s">
        <v>7</v>
      </c>
      <c r="C6" s="13" t="s">
        <v>8</v>
      </c>
      <c r="D6" s="13" t="s">
        <v>9</v>
      </c>
      <c r="E6" s="21" t="s">
        <v>327</v>
      </c>
    </row>
    <row r="7" spans="1:17">
      <c r="A7" s="15" t="s">
        <v>325</v>
      </c>
      <c r="B7" s="16">
        <v>615</v>
      </c>
      <c r="C7" s="16">
        <v>131</v>
      </c>
      <c r="D7" s="17">
        <v>0.21299999999999999</v>
      </c>
      <c r="E7" s="16">
        <v>92</v>
      </c>
    </row>
    <row r="8" spans="1:17" s="14" customFormat="1">
      <c r="A8" s="18" t="s">
        <v>302</v>
      </c>
      <c r="B8" s="19">
        <v>5</v>
      </c>
      <c r="C8" s="19">
        <v>1</v>
      </c>
      <c r="D8" s="20">
        <v>0.2</v>
      </c>
      <c r="E8" s="19">
        <v>1</v>
      </c>
    </row>
    <row r="9" spans="1:17" s="14" customFormat="1">
      <c r="A9" s="18" t="s">
        <v>305</v>
      </c>
      <c r="B9" s="19">
        <v>935</v>
      </c>
      <c r="C9" s="19">
        <v>196</v>
      </c>
      <c r="D9" s="20">
        <v>0.20960000000000001</v>
      </c>
      <c r="E9" s="19">
        <v>123</v>
      </c>
    </row>
    <row r="10" spans="1:17" s="14" customFormat="1">
      <c r="A10" s="18" t="s">
        <v>74</v>
      </c>
      <c r="B10" s="19">
        <v>769</v>
      </c>
      <c r="C10" s="19">
        <v>98</v>
      </c>
      <c r="D10" s="20">
        <v>0.12740000000000001</v>
      </c>
      <c r="E10" s="19">
        <v>59</v>
      </c>
    </row>
    <row r="11" spans="1:17" s="22" customFormat="1" ht="34.5" customHeight="1">
      <c r="A11" s="25" t="s">
        <v>144</v>
      </c>
      <c r="B11" s="23">
        <f>SUM(B7:B10)</f>
        <v>2324</v>
      </c>
      <c r="C11" s="23">
        <f>SUM(C7:C10)</f>
        <v>426</v>
      </c>
      <c r="D11" s="24">
        <f>C11/B11</f>
        <v>0.18330464716006883</v>
      </c>
      <c r="E11" s="23">
        <f>SUM(E7:E10)</f>
        <v>275</v>
      </c>
    </row>
    <row r="12" spans="1:17" s="22" customFormat="1" ht="34.5" customHeight="1">
      <c r="A12" s="25" t="s">
        <v>16</v>
      </c>
      <c r="B12" s="23">
        <f>SUM(, B11)</f>
        <v>2324</v>
      </c>
      <c r="C12" s="23">
        <f>SUM(, C11)</f>
        <v>426</v>
      </c>
      <c r="D12" s="24">
        <f>C12/B12</f>
        <v>0.18330464716006883</v>
      </c>
      <c r="E12" s="23">
        <f>SUM(, E11)</f>
        <v>275</v>
      </c>
    </row>
    <row r="13" spans="1:17" s="14" customFormat="1">
      <c r="A13" s="18" t="s">
        <v>17</v>
      </c>
      <c r="B13" s="18">
        <f>SUM(, B12)</f>
        <v>2324</v>
      </c>
      <c r="C13" s="18">
        <f>SUM(, C12)</f>
        <v>426</v>
      </c>
      <c r="D13" s="26">
        <f>C13/B13</f>
        <v>0.18330464716006883</v>
      </c>
      <c r="E13" s="18">
        <f>SUM(, E12)</f>
        <v>275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1" manualBreakCount="1">
    <brk id="5"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326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FF00"/>
  </sheetPr>
  <dimension ref="A1:U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47" t="s">
        <v>3</v>
      </c>
      <c r="B1" s="47"/>
      <c r="C1" s="47"/>
      <c r="D1" s="47"/>
    </row>
    <row r="2" spans="1:21">
      <c r="A2" s="47" t="s">
        <v>6</v>
      </c>
      <c r="B2" s="47"/>
      <c r="C2" s="47"/>
      <c r="D2" s="47"/>
    </row>
    <row r="3" spans="1:21">
      <c r="A3" s="48" t="s">
        <v>1</v>
      </c>
      <c r="B3" s="48"/>
      <c r="C3" s="48"/>
      <c r="D3" s="48"/>
    </row>
    <row r="4" spans="1:21">
      <c r="A4" s="48" t="s">
        <v>2</v>
      </c>
      <c r="B4" s="48"/>
      <c r="C4" s="48"/>
      <c r="D4" s="48"/>
      <c r="E4" s="47" t="s">
        <v>328</v>
      </c>
      <c r="F4" s="47"/>
      <c r="G4" s="47"/>
      <c r="H4" s="47"/>
      <c r="I4" s="47"/>
      <c r="J4" s="47"/>
      <c r="K4" s="47"/>
      <c r="L4" s="47"/>
      <c r="M4" s="47"/>
      <c r="N4" s="47"/>
      <c r="O4" s="47"/>
      <c r="P4" s="47"/>
      <c r="Q4" s="47"/>
      <c r="R4" s="47"/>
      <c r="S4" s="47"/>
      <c r="T4" s="47"/>
      <c r="U4" s="47"/>
    </row>
    <row r="5" spans="1:21" ht="25.5" customHeight="1">
      <c r="E5" s="49" t="s">
        <v>328</v>
      </c>
      <c r="F5" s="49"/>
      <c r="G5" s="49"/>
      <c r="H5" s="49"/>
      <c r="I5" s="49"/>
      <c r="J5" s="49"/>
      <c r="K5" s="49"/>
      <c r="L5" s="49"/>
      <c r="M5" s="49"/>
      <c r="N5" s="49"/>
      <c r="O5" s="49"/>
      <c r="P5" s="49"/>
      <c r="Q5" s="49"/>
      <c r="R5" s="49"/>
      <c r="S5" s="49"/>
      <c r="T5" s="49"/>
      <c r="U5" s="49"/>
    </row>
    <row r="6" spans="1:21" s="12" customFormat="1" ht="150" customHeight="1">
      <c r="B6" s="13" t="s">
        <v>7</v>
      </c>
      <c r="C6" s="13" t="s">
        <v>8</v>
      </c>
      <c r="D6" s="13" t="s">
        <v>9</v>
      </c>
      <c r="E6" s="21" t="s">
        <v>329</v>
      </c>
      <c r="F6" s="21" t="s">
        <v>330</v>
      </c>
      <c r="G6" s="21" t="s">
        <v>331</v>
      </c>
      <c r="H6" s="21" t="s">
        <v>332</v>
      </c>
      <c r="I6" s="21" t="s">
        <v>333</v>
      </c>
    </row>
    <row r="7" spans="1:21">
      <c r="A7" s="15" t="s">
        <v>325</v>
      </c>
      <c r="B7" s="16">
        <v>615</v>
      </c>
      <c r="C7" s="16">
        <v>131</v>
      </c>
      <c r="D7" s="17">
        <v>0.21299999999999999</v>
      </c>
      <c r="E7" s="16">
        <v>70</v>
      </c>
      <c r="F7" s="16">
        <v>38</v>
      </c>
      <c r="G7" s="16">
        <v>89</v>
      </c>
      <c r="H7" s="16">
        <v>64</v>
      </c>
      <c r="I7" s="16">
        <v>66</v>
      </c>
    </row>
    <row r="8" spans="1:21" s="14" customFormat="1">
      <c r="A8" s="18" t="s">
        <v>302</v>
      </c>
      <c r="B8" s="19">
        <v>5</v>
      </c>
      <c r="C8" s="19">
        <v>1</v>
      </c>
      <c r="D8" s="20">
        <v>0.2</v>
      </c>
      <c r="E8" s="19">
        <v>1</v>
      </c>
      <c r="F8" s="19">
        <v>0</v>
      </c>
      <c r="G8" s="19">
        <v>0</v>
      </c>
      <c r="H8" s="19">
        <v>1</v>
      </c>
      <c r="I8" s="19">
        <v>1</v>
      </c>
    </row>
    <row r="9" spans="1:21" s="14" customFormat="1">
      <c r="A9" s="18" t="s">
        <v>305</v>
      </c>
      <c r="B9" s="19">
        <v>935</v>
      </c>
      <c r="C9" s="19">
        <v>196</v>
      </c>
      <c r="D9" s="20">
        <v>0.20960000000000001</v>
      </c>
      <c r="E9" s="19">
        <v>99</v>
      </c>
      <c r="F9" s="19">
        <v>58</v>
      </c>
      <c r="G9" s="19">
        <v>118</v>
      </c>
      <c r="H9" s="19">
        <v>101</v>
      </c>
      <c r="I9" s="19">
        <v>80</v>
      </c>
    </row>
    <row r="10" spans="1:21" s="14" customFormat="1">
      <c r="A10" s="18" t="s">
        <v>74</v>
      </c>
      <c r="B10" s="19">
        <v>769</v>
      </c>
      <c r="C10" s="19">
        <v>98</v>
      </c>
      <c r="D10" s="20">
        <v>0.12740000000000001</v>
      </c>
      <c r="E10" s="19">
        <v>43</v>
      </c>
      <c r="F10" s="19">
        <v>34</v>
      </c>
      <c r="G10" s="19">
        <v>54</v>
      </c>
      <c r="H10" s="19">
        <v>44</v>
      </c>
      <c r="I10" s="19">
        <v>51</v>
      </c>
    </row>
    <row r="11" spans="1:21" s="22" customFormat="1" ht="34.5" customHeight="1">
      <c r="A11" s="25" t="s">
        <v>144</v>
      </c>
      <c r="B11" s="23">
        <f>SUM(B7:B10)</f>
        <v>2324</v>
      </c>
      <c r="C11" s="23">
        <f>SUM(C7:C10)</f>
        <v>426</v>
      </c>
      <c r="D11" s="24">
        <f>C11/B11</f>
        <v>0.18330464716006883</v>
      </c>
      <c r="E11" s="23">
        <f>SUM(E7:E10)</f>
        <v>213</v>
      </c>
      <c r="F11" s="23">
        <f>SUM(F7:F10)</f>
        <v>130</v>
      </c>
      <c r="G11" s="23">
        <f>SUM(G7:G10)</f>
        <v>261</v>
      </c>
      <c r="H11" s="23">
        <f>SUM(H7:H10)</f>
        <v>210</v>
      </c>
      <c r="I11" s="23">
        <f>SUM(I7:I10)</f>
        <v>198</v>
      </c>
    </row>
    <row r="12" spans="1:21" s="22" customFormat="1" ht="34.5" customHeight="1">
      <c r="A12" s="25" t="s">
        <v>16</v>
      </c>
      <c r="B12" s="23">
        <f>SUM(, B11)</f>
        <v>2324</v>
      </c>
      <c r="C12" s="23">
        <f>SUM(, C11)</f>
        <v>426</v>
      </c>
      <c r="D12" s="24">
        <f>C12/B12</f>
        <v>0.18330464716006883</v>
      </c>
      <c r="E12" s="23">
        <f t="shared" ref="E12:I13" si="0">SUM(, E11)</f>
        <v>213</v>
      </c>
      <c r="F12" s="23">
        <f t="shared" si="0"/>
        <v>130</v>
      </c>
      <c r="G12" s="23">
        <f t="shared" si="0"/>
        <v>261</v>
      </c>
      <c r="H12" s="23">
        <f t="shared" si="0"/>
        <v>210</v>
      </c>
      <c r="I12" s="23">
        <f t="shared" si="0"/>
        <v>198</v>
      </c>
    </row>
    <row r="13" spans="1:21" s="14" customFormat="1">
      <c r="A13" s="18" t="s">
        <v>17</v>
      </c>
      <c r="B13" s="18">
        <f>SUM(, B12)</f>
        <v>2324</v>
      </c>
      <c r="C13" s="18">
        <f>SUM(, C12)</f>
        <v>426</v>
      </c>
      <c r="D13" s="26">
        <f>C13/B13</f>
        <v>0.18330464716006883</v>
      </c>
      <c r="E13" s="18">
        <f t="shared" si="0"/>
        <v>213</v>
      </c>
      <c r="F13" s="18">
        <f t="shared" si="0"/>
        <v>130</v>
      </c>
      <c r="G13" s="18">
        <f t="shared" si="0"/>
        <v>261</v>
      </c>
      <c r="H13" s="18">
        <f t="shared" si="0"/>
        <v>210</v>
      </c>
      <c r="I13" s="18">
        <f t="shared" si="0"/>
        <v>198</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5" manualBreakCount="5">
    <brk id="5" max="1048575" man="1"/>
    <brk id="6" max="1048575" man="1"/>
    <brk id="7" max="1048575" man="1"/>
    <brk id="8" max="1048575" man="1"/>
    <brk id="9"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328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0000FF"/>
  </sheetPr>
  <dimension ref="A1:S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47" t="s">
        <v>3</v>
      </c>
      <c r="B1" s="47"/>
      <c r="C1" s="47"/>
      <c r="D1" s="47"/>
    </row>
    <row r="2" spans="1:19">
      <c r="A2" s="47" t="s">
        <v>6</v>
      </c>
      <c r="B2" s="47"/>
      <c r="C2" s="47"/>
      <c r="D2" s="47"/>
    </row>
    <row r="3" spans="1:19">
      <c r="A3" s="48" t="s">
        <v>1</v>
      </c>
      <c r="B3" s="48"/>
      <c r="C3" s="48"/>
      <c r="D3" s="48"/>
    </row>
    <row r="4" spans="1:19">
      <c r="A4" s="48" t="s">
        <v>2</v>
      </c>
      <c r="B4" s="48"/>
      <c r="C4" s="48"/>
      <c r="D4" s="48"/>
      <c r="E4" s="47" t="s">
        <v>336</v>
      </c>
      <c r="F4" s="47"/>
      <c r="G4" s="47"/>
      <c r="H4" s="47"/>
      <c r="I4" s="47"/>
      <c r="J4" s="47"/>
      <c r="K4" s="47"/>
      <c r="L4" s="47"/>
      <c r="M4" s="47"/>
      <c r="N4" s="47"/>
      <c r="O4" s="47"/>
      <c r="P4" s="47"/>
      <c r="Q4" s="47"/>
      <c r="R4" s="47"/>
      <c r="S4" s="47"/>
    </row>
    <row r="5" spans="1:19" ht="25.5" customHeight="1">
      <c r="E5" s="49" t="s">
        <v>336</v>
      </c>
      <c r="F5" s="49"/>
      <c r="G5" s="49"/>
      <c r="H5" s="49"/>
      <c r="I5" s="49"/>
      <c r="J5" s="49"/>
      <c r="K5" s="49"/>
      <c r="L5" s="49"/>
      <c r="M5" s="49"/>
      <c r="N5" s="49"/>
      <c r="O5" s="49"/>
      <c r="P5" s="49"/>
      <c r="Q5" s="49"/>
      <c r="R5" s="49"/>
      <c r="S5" s="49"/>
    </row>
    <row r="6" spans="1:19" s="12" customFormat="1" ht="150" customHeight="1">
      <c r="B6" s="13" t="s">
        <v>7</v>
      </c>
      <c r="C6" s="13" t="s">
        <v>8</v>
      </c>
      <c r="D6" s="13" t="s">
        <v>9</v>
      </c>
      <c r="E6" s="21" t="s">
        <v>337</v>
      </c>
      <c r="F6" s="21" t="s">
        <v>338</v>
      </c>
      <c r="G6" s="21" t="s">
        <v>339</v>
      </c>
    </row>
    <row r="7" spans="1:19">
      <c r="A7" s="15" t="s">
        <v>334</v>
      </c>
      <c r="B7" s="16">
        <v>1137</v>
      </c>
      <c r="C7" s="16">
        <v>256</v>
      </c>
      <c r="D7" s="17">
        <v>0.22520000000000001</v>
      </c>
      <c r="E7" s="16">
        <v>146</v>
      </c>
      <c r="F7" s="16">
        <v>63</v>
      </c>
      <c r="G7" s="16">
        <v>45</v>
      </c>
    </row>
    <row r="8" spans="1:19" s="14" customFormat="1">
      <c r="A8" s="18" t="s">
        <v>335</v>
      </c>
      <c r="B8" s="19">
        <v>1437</v>
      </c>
      <c r="C8" s="19">
        <v>226</v>
      </c>
      <c r="D8" s="20">
        <v>0.1573</v>
      </c>
      <c r="E8" s="19">
        <v>106</v>
      </c>
      <c r="F8" s="19">
        <v>23</v>
      </c>
      <c r="G8" s="19">
        <v>95</v>
      </c>
    </row>
    <row r="9" spans="1:19" s="22" customFormat="1" ht="34.5" customHeight="1">
      <c r="A9" s="25" t="s">
        <v>340</v>
      </c>
      <c r="B9" s="23">
        <f>SUM(B7:B8)</f>
        <v>2574</v>
      </c>
      <c r="C9" s="23">
        <f>SUM(C7:C8)</f>
        <v>482</v>
      </c>
      <c r="D9" s="24">
        <f>C9/B9</f>
        <v>0.18725718725718726</v>
      </c>
      <c r="E9" s="23">
        <f>SUM(E7:E8)</f>
        <v>252</v>
      </c>
      <c r="F9" s="23">
        <f>SUM(F7:F8)</f>
        <v>86</v>
      </c>
      <c r="G9" s="23">
        <f>SUM(G7:G8)</f>
        <v>140</v>
      </c>
    </row>
    <row r="10" spans="1:19" s="14" customFormat="1">
      <c r="A10" s="18" t="s">
        <v>283</v>
      </c>
      <c r="B10" s="19">
        <v>1246</v>
      </c>
      <c r="C10" s="19">
        <v>217</v>
      </c>
      <c r="D10" s="20">
        <v>0.17419999999999999</v>
      </c>
      <c r="E10" s="19">
        <v>106</v>
      </c>
      <c r="F10" s="19">
        <v>53</v>
      </c>
      <c r="G10" s="19">
        <v>55</v>
      </c>
    </row>
    <row r="11" spans="1:19" s="22" customFormat="1" ht="34.5" customHeight="1">
      <c r="A11" s="25" t="s">
        <v>143</v>
      </c>
      <c r="B11" s="23">
        <f>SUM(B10:B10)</f>
        <v>1246</v>
      </c>
      <c r="C11" s="23">
        <f>SUM(C10:C10)</f>
        <v>217</v>
      </c>
      <c r="D11" s="24">
        <f>C11/B11</f>
        <v>0.17415730337078653</v>
      </c>
      <c r="E11" s="23">
        <f>SUM(E10:E10)</f>
        <v>106</v>
      </c>
      <c r="F11" s="23">
        <f>SUM(F10:F10)</f>
        <v>53</v>
      </c>
      <c r="G11" s="23">
        <f>SUM(G10:G10)</f>
        <v>55</v>
      </c>
    </row>
    <row r="12" spans="1:19" s="22" customFormat="1" ht="34.5" customHeight="1">
      <c r="A12" s="25" t="s">
        <v>16</v>
      </c>
      <c r="B12" s="23">
        <f>SUM(, B9, B11)</f>
        <v>3820</v>
      </c>
      <c r="C12" s="23">
        <f>SUM(, C9, C11)</f>
        <v>699</v>
      </c>
      <c r="D12" s="24">
        <f>C12/B12</f>
        <v>0.18298429319371728</v>
      </c>
      <c r="E12" s="23">
        <f>SUM(, E9, E11)</f>
        <v>358</v>
      </c>
      <c r="F12" s="23">
        <f>SUM(, F9, F11)</f>
        <v>139</v>
      </c>
      <c r="G12" s="23">
        <f>SUM(, G9, G11)</f>
        <v>195</v>
      </c>
    </row>
    <row r="13" spans="1:19" s="14" customFormat="1">
      <c r="A13" s="18" t="s">
        <v>17</v>
      </c>
      <c r="B13" s="18">
        <f>SUM(, B12)</f>
        <v>3820</v>
      </c>
      <c r="C13" s="18">
        <f>SUM(, C12)</f>
        <v>699</v>
      </c>
      <c r="D13" s="26">
        <f>C13/B13</f>
        <v>0.18298429319371728</v>
      </c>
      <c r="E13" s="18">
        <f>SUM(, E12)</f>
        <v>358</v>
      </c>
      <c r="F13" s="18">
        <f>SUM(, F12)</f>
        <v>139</v>
      </c>
      <c r="G13" s="18">
        <f>SUM(, G12)</f>
        <v>195</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9" max="16383" man="1"/>
    <brk id="11" max="16383" man="1"/>
    <brk id="12" max="16383" man="1"/>
    <brk id="13" max="16383" man="1"/>
  </rowBreaks>
  <colBreaks count="3" manualBreakCount="3">
    <brk id="5" max="1048575" man="1"/>
    <brk id="6" max="1048575" man="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Q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56</v>
      </c>
      <c r="F4" s="47"/>
      <c r="G4" s="47"/>
      <c r="H4" s="47"/>
      <c r="I4" s="47"/>
      <c r="J4" s="47"/>
      <c r="K4" s="47"/>
      <c r="L4" s="47"/>
      <c r="M4" s="47"/>
      <c r="N4" s="47"/>
      <c r="O4" s="47"/>
      <c r="P4" s="47"/>
      <c r="Q4" s="47"/>
    </row>
    <row r="5" spans="1:17" ht="25.5" customHeight="1">
      <c r="E5" s="49" t="s">
        <v>56</v>
      </c>
      <c r="F5" s="49"/>
      <c r="G5" s="49"/>
      <c r="H5" s="49"/>
      <c r="I5" s="49"/>
      <c r="J5" s="49"/>
      <c r="K5" s="49"/>
      <c r="L5" s="49"/>
      <c r="M5" s="49"/>
      <c r="N5" s="49"/>
      <c r="O5" s="49"/>
      <c r="P5" s="49"/>
      <c r="Q5" s="49"/>
    </row>
    <row r="6" spans="1:17" s="12" customFormat="1" ht="150" customHeight="1">
      <c r="B6" s="13" t="s">
        <v>7</v>
      </c>
      <c r="C6" s="13" t="s">
        <v>8</v>
      </c>
      <c r="D6" s="13" t="s">
        <v>9</v>
      </c>
      <c r="E6" s="21" t="s">
        <v>57</v>
      </c>
    </row>
    <row r="7" spans="1:17">
      <c r="A7" s="15" t="s">
        <v>29</v>
      </c>
      <c r="B7" s="16">
        <v>567</v>
      </c>
      <c r="C7" s="16">
        <v>145</v>
      </c>
      <c r="D7" s="17">
        <v>0.25569999999999998</v>
      </c>
      <c r="E7" s="16">
        <v>96</v>
      </c>
    </row>
    <row r="8" spans="1:17" s="14" customFormat="1">
      <c r="A8" s="18" t="s">
        <v>34</v>
      </c>
      <c r="B8" s="19">
        <v>667</v>
      </c>
      <c r="C8" s="19">
        <v>195</v>
      </c>
      <c r="D8" s="20">
        <v>0.29239999999999999</v>
      </c>
      <c r="E8" s="19">
        <v>139</v>
      </c>
    </row>
    <row r="9" spans="1:17" s="14" customFormat="1">
      <c r="A9" s="18" t="s">
        <v>35</v>
      </c>
      <c r="B9" s="19">
        <v>714</v>
      </c>
      <c r="C9" s="19">
        <v>157</v>
      </c>
      <c r="D9" s="20">
        <v>0.21990000000000001</v>
      </c>
      <c r="E9" s="19">
        <v>111</v>
      </c>
    </row>
    <row r="10" spans="1:17" s="14" customFormat="1">
      <c r="A10" s="18" t="s">
        <v>38</v>
      </c>
      <c r="B10" s="19">
        <v>905</v>
      </c>
      <c r="C10" s="19">
        <v>262</v>
      </c>
      <c r="D10" s="20">
        <v>0.28949999999999998</v>
      </c>
      <c r="E10" s="19">
        <v>176</v>
      </c>
    </row>
    <row r="11" spans="1:17" s="22" customFormat="1" ht="34.5" customHeight="1">
      <c r="A11" s="25" t="s">
        <v>49</v>
      </c>
      <c r="B11" s="23">
        <f>SUM(B7:B10)</f>
        <v>2853</v>
      </c>
      <c r="C11" s="23">
        <f>SUM(C7:C10)</f>
        <v>759</v>
      </c>
      <c r="D11" s="24">
        <f>C11/B11</f>
        <v>0.26603575184016826</v>
      </c>
      <c r="E11" s="23">
        <f>SUM(E7:E10)</f>
        <v>522</v>
      </c>
    </row>
    <row r="12" spans="1:17" s="22" customFormat="1" ht="34.5" customHeight="1">
      <c r="A12" s="25" t="s">
        <v>16</v>
      </c>
      <c r="B12" s="23">
        <f>SUM(, B11)</f>
        <v>2853</v>
      </c>
      <c r="C12" s="23">
        <f>SUM(, C11)</f>
        <v>759</v>
      </c>
      <c r="D12" s="24">
        <f>C12/B12</f>
        <v>0.26603575184016826</v>
      </c>
      <c r="E12" s="23">
        <f>SUM(, E11)</f>
        <v>522</v>
      </c>
    </row>
    <row r="13" spans="1:17" s="14" customFormat="1">
      <c r="A13" s="18" t="s">
        <v>17</v>
      </c>
      <c r="B13" s="18">
        <f>SUM(, B12)</f>
        <v>2853</v>
      </c>
      <c r="C13" s="18">
        <f>SUM(, C12)</f>
        <v>759</v>
      </c>
      <c r="D13" s="26">
        <f>C13/B13</f>
        <v>0.26603575184016826</v>
      </c>
      <c r="E13" s="18">
        <f>SUM(, E12)</f>
        <v>522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1" manualBreakCount="1">
    <brk id="5"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336</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T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341</v>
      </c>
      <c r="F4" s="47"/>
      <c r="G4" s="47"/>
      <c r="H4" s="47"/>
      <c r="I4" s="47"/>
      <c r="J4" s="47"/>
      <c r="K4" s="47"/>
      <c r="L4" s="47"/>
      <c r="M4" s="47"/>
      <c r="N4" s="47"/>
      <c r="O4" s="47"/>
      <c r="P4" s="47"/>
      <c r="Q4" s="47"/>
      <c r="R4" s="47"/>
      <c r="S4" s="47"/>
      <c r="T4" s="47"/>
    </row>
    <row r="5" spans="1:20" ht="25.5" customHeight="1">
      <c r="E5" s="49" t="s">
        <v>341</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342</v>
      </c>
      <c r="F6" s="21" t="s">
        <v>343</v>
      </c>
      <c r="G6" s="21" t="s">
        <v>344</v>
      </c>
      <c r="H6" s="21" t="s">
        <v>345</v>
      </c>
    </row>
    <row r="7" spans="1:20">
      <c r="A7" s="15" t="s">
        <v>334</v>
      </c>
      <c r="B7" s="16">
        <v>1137</v>
      </c>
      <c r="C7" s="16">
        <v>256</v>
      </c>
      <c r="D7" s="17">
        <v>0.22520000000000001</v>
      </c>
      <c r="E7" s="16">
        <v>181</v>
      </c>
      <c r="F7" s="16">
        <v>166</v>
      </c>
      <c r="G7" s="16">
        <v>158</v>
      </c>
      <c r="H7" s="16">
        <v>107</v>
      </c>
    </row>
    <row r="8" spans="1:20" s="14" customFormat="1">
      <c r="A8" s="18" t="s">
        <v>335</v>
      </c>
      <c r="B8" s="19">
        <v>1437</v>
      </c>
      <c r="C8" s="19">
        <v>226</v>
      </c>
      <c r="D8" s="20">
        <v>0.1573</v>
      </c>
      <c r="E8" s="19">
        <v>153</v>
      </c>
      <c r="F8" s="19">
        <v>150</v>
      </c>
      <c r="G8" s="19">
        <v>135</v>
      </c>
      <c r="H8" s="19">
        <v>83</v>
      </c>
    </row>
    <row r="9" spans="1:20" s="22" customFormat="1" ht="34.5" customHeight="1">
      <c r="A9" s="25" t="s">
        <v>340</v>
      </c>
      <c r="B9" s="23">
        <f>SUM(B7:B8)</f>
        <v>2574</v>
      </c>
      <c r="C9" s="23">
        <f>SUM(C7:C8)</f>
        <v>482</v>
      </c>
      <c r="D9" s="24">
        <f>C9/B9</f>
        <v>0.18725718725718726</v>
      </c>
      <c r="E9" s="23">
        <f>SUM(E7:E8)</f>
        <v>334</v>
      </c>
      <c r="F9" s="23">
        <f>SUM(F7:F8)</f>
        <v>316</v>
      </c>
      <c r="G9" s="23">
        <f>SUM(G7:G8)</f>
        <v>293</v>
      </c>
      <c r="H9" s="23">
        <f>SUM(H7:H8)</f>
        <v>190</v>
      </c>
    </row>
    <row r="10" spans="1:20" s="14" customFormat="1">
      <c r="A10" s="18" t="s">
        <v>283</v>
      </c>
      <c r="B10" s="19">
        <v>1246</v>
      </c>
      <c r="C10" s="19">
        <v>217</v>
      </c>
      <c r="D10" s="20">
        <v>0.17419999999999999</v>
      </c>
      <c r="E10" s="19">
        <v>145</v>
      </c>
      <c r="F10" s="19">
        <v>137</v>
      </c>
      <c r="G10" s="19">
        <v>130</v>
      </c>
      <c r="H10" s="19">
        <v>77</v>
      </c>
    </row>
    <row r="11" spans="1:20" s="22" customFormat="1" ht="34.5" customHeight="1">
      <c r="A11" s="25" t="s">
        <v>143</v>
      </c>
      <c r="B11" s="23">
        <f>SUM(B10:B10)</f>
        <v>1246</v>
      </c>
      <c r="C11" s="23">
        <f>SUM(C10:C10)</f>
        <v>217</v>
      </c>
      <c r="D11" s="24">
        <f>C11/B11</f>
        <v>0.17415730337078653</v>
      </c>
      <c r="E11" s="23">
        <f>SUM(E10:E10)</f>
        <v>145</v>
      </c>
      <c r="F11" s="23">
        <f>SUM(F10:F10)</f>
        <v>137</v>
      </c>
      <c r="G11" s="23">
        <f>SUM(G10:G10)</f>
        <v>130</v>
      </c>
      <c r="H11" s="23">
        <f>SUM(H10:H10)</f>
        <v>77</v>
      </c>
    </row>
    <row r="12" spans="1:20" s="22" customFormat="1" ht="34.5" customHeight="1">
      <c r="A12" s="25" t="s">
        <v>16</v>
      </c>
      <c r="B12" s="23">
        <f>SUM(, B9, B11)</f>
        <v>3820</v>
      </c>
      <c r="C12" s="23">
        <f>SUM(, C9, C11)</f>
        <v>699</v>
      </c>
      <c r="D12" s="24">
        <f>C12/B12</f>
        <v>0.18298429319371728</v>
      </c>
      <c r="E12" s="23">
        <f>SUM(, E9, E11)</f>
        <v>479</v>
      </c>
      <c r="F12" s="23">
        <f>SUM(, F9, F11)</f>
        <v>453</v>
      </c>
      <c r="G12" s="23">
        <f>SUM(, G9, G11)</f>
        <v>423</v>
      </c>
      <c r="H12" s="23">
        <f>SUM(, H9, H11)</f>
        <v>267</v>
      </c>
    </row>
    <row r="13" spans="1:20" s="14" customFormat="1">
      <c r="A13" s="18" t="s">
        <v>17</v>
      </c>
      <c r="B13" s="18">
        <f>SUM(, B12)</f>
        <v>3820</v>
      </c>
      <c r="C13" s="18">
        <f>SUM(, C12)</f>
        <v>699</v>
      </c>
      <c r="D13" s="26">
        <f>C13/B13</f>
        <v>0.18298429319371728</v>
      </c>
      <c r="E13" s="18">
        <f>SUM(, E12)</f>
        <v>479</v>
      </c>
      <c r="F13" s="18">
        <f>SUM(, F12)</f>
        <v>453</v>
      </c>
      <c r="G13" s="18">
        <f>SUM(, G12)</f>
        <v>423</v>
      </c>
      <c r="H13" s="18">
        <f>SUM(, H12)</f>
        <v>267</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9" max="16383" man="1"/>
    <brk id="11" max="16383" man="1"/>
    <brk id="12" max="16383" man="1"/>
    <brk id="13" max="16383" man="1"/>
  </rowBreaks>
  <colBreaks count="4" manualBreakCount="4">
    <brk id="5" max="1048575" man="1"/>
    <brk id="6" max="1048575" man="1"/>
    <brk id="7" max="1048575" man="1"/>
    <brk id="8"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341</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FF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47" t="s">
        <v>3</v>
      </c>
      <c r="B1" s="47"/>
      <c r="C1" s="47"/>
      <c r="D1" s="47"/>
    </row>
    <row r="2" spans="1:17">
      <c r="A2" s="47" t="s">
        <v>6</v>
      </c>
      <c r="B2" s="47"/>
      <c r="C2" s="47"/>
      <c r="D2" s="47"/>
    </row>
    <row r="3" spans="1:17">
      <c r="A3" s="48" t="s">
        <v>1</v>
      </c>
      <c r="B3" s="48"/>
      <c r="C3" s="48"/>
      <c r="D3" s="48"/>
    </row>
    <row r="4" spans="1:17">
      <c r="A4" s="48" t="s">
        <v>2</v>
      </c>
      <c r="B4" s="48"/>
      <c r="C4" s="48"/>
      <c r="D4" s="48"/>
      <c r="E4" s="47" t="s">
        <v>348</v>
      </c>
      <c r="F4" s="47"/>
      <c r="G4" s="47"/>
      <c r="H4" s="47"/>
      <c r="I4" s="47"/>
      <c r="J4" s="47"/>
      <c r="K4" s="47"/>
      <c r="L4" s="47"/>
      <c r="M4" s="47"/>
      <c r="N4" s="47"/>
      <c r="O4" s="47"/>
      <c r="P4" s="47"/>
      <c r="Q4" s="47"/>
    </row>
    <row r="5" spans="1:17" ht="25.5" customHeight="1">
      <c r="E5" s="49" t="s">
        <v>348</v>
      </c>
      <c r="F5" s="49"/>
      <c r="G5" s="49"/>
      <c r="H5" s="49"/>
      <c r="I5" s="49"/>
      <c r="J5" s="49"/>
      <c r="K5" s="49"/>
      <c r="L5" s="49"/>
      <c r="M5" s="49"/>
      <c r="N5" s="49"/>
      <c r="O5" s="49"/>
      <c r="P5" s="49"/>
      <c r="Q5" s="49"/>
    </row>
    <row r="6" spans="1:17" s="12" customFormat="1" ht="150" customHeight="1">
      <c r="B6" s="13" t="s">
        <v>7</v>
      </c>
      <c r="C6" s="13" t="s">
        <v>8</v>
      </c>
      <c r="D6" s="13" t="s">
        <v>9</v>
      </c>
      <c r="E6" s="21" t="s">
        <v>349</v>
      </c>
    </row>
    <row r="7" spans="1:17">
      <c r="A7" s="15" t="s">
        <v>77</v>
      </c>
      <c r="B7" s="16">
        <v>265</v>
      </c>
      <c r="C7" s="16">
        <v>34</v>
      </c>
      <c r="D7" s="17">
        <v>0.1283</v>
      </c>
      <c r="E7" s="16">
        <v>29</v>
      </c>
    </row>
    <row r="8" spans="1:17" s="22" customFormat="1" ht="34.5" customHeight="1">
      <c r="A8" s="25" t="s">
        <v>144</v>
      </c>
      <c r="B8" s="23">
        <f>SUM(B7:B7)</f>
        <v>265</v>
      </c>
      <c r="C8" s="23">
        <f>SUM(C7:C7)</f>
        <v>34</v>
      </c>
      <c r="D8" s="24">
        <f>C8/B8</f>
        <v>0.12830188679245283</v>
      </c>
      <c r="E8" s="23">
        <f>SUM(E7:E7)</f>
        <v>29</v>
      </c>
    </row>
    <row r="9" spans="1:17" s="14" customFormat="1">
      <c r="A9" s="18" t="s">
        <v>316</v>
      </c>
      <c r="B9" s="19">
        <v>1735</v>
      </c>
      <c r="C9" s="19">
        <v>207</v>
      </c>
      <c r="D9" s="20">
        <v>0.1193</v>
      </c>
      <c r="E9" s="19">
        <v>148</v>
      </c>
    </row>
    <row r="10" spans="1:17" s="14" customFormat="1">
      <c r="A10" s="18" t="s">
        <v>346</v>
      </c>
      <c r="B10" s="19">
        <v>1959</v>
      </c>
      <c r="C10" s="19">
        <v>139</v>
      </c>
      <c r="D10" s="20">
        <v>7.0999999999999994E-2</v>
      </c>
      <c r="E10" s="19">
        <v>119</v>
      </c>
    </row>
    <row r="11" spans="1:17" s="14" customFormat="1">
      <c r="A11" s="18" t="s">
        <v>347</v>
      </c>
      <c r="B11" s="19">
        <v>486</v>
      </c>
      <c r="C11" s="19">
        <v>42</v>
      </c>
      <c r="D11" s="20">
        <v>8.6400000000000005E-2</v>
      </c>
      <c r="E11" s="19">
        <v>35</v>
      </c>
    </row>
    <row r="12" spans="1:17" s="22" customFormat="1" ht="34.5" customHeight="1">
      <c r="A12" s="25" t="s">
        <v>147</v>
      </c>
      <c r="B12" s="23">
        <f>SUM(B9:B11)</f>
        <v>4180</v>
      </c>
      <c r="C12" s="23">
        <f>SUM(C9:C11)</f>
        <v>388</v>
      </c>
      <c r="D12" s="24">
        <f>C12/B12</f>
        <v>9.2822966507177029E-2</v>
      </c>
      <c r="E12" s="23">
        <f>SUM(E9:E11)</f>
        <v>302</v>
      </c>
    </row>
    <row r="13" spans="1:17" s="22" customFormat="1" ht="34.5" customHeight="1">
      <c r="A13" s="25" t="s">
        <v>16</v>
      </c>
      <c r="B13" s="23">
        <f>SUM(, B8, B12)</f>
        <v>4445</v>
      </c>
      <c r="C13" s="23">
        <f>SUM(, C8, C12)</f>
        <v>422</v>
      </c>
      <c r="D13" s="24">
        <f>C13/B13</f>
        <v>9.4938132733408329E-2</v>
      </c>
      <c r="E13" s="23">
        <f>SUM(, E8, E12)</f>
        <v>331</v>
      </c>
    </row>
    <row r="14" spans="1:17" s="14" customFormat="1">
      <c r="A14" s="18" t="s">
        <v>17</v>
      </c>
      <c r="B14" s="18">
        <f>SUM(, B13)</f>
        <v>4445</v>
      </c>
      <c r="C14" s="18">
        <f>SUM(, C13)</f>
        <v>422</v>
      </c>
      <c r="D14" s="26">
        <f>C14/B14</f>
        <v>9.4938132733408329E-2</v>
      </c>
      <c r="E14" s="18">
        <f>SUM(, E13)</f>
        <v>331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8" max="16383" man="1"/>
    <brk id="12" max="16383" man="1"/>
    <brk id="13" max="16383" man="1"/>
    <brk id="14" max="16383" man="1"/>
  </rowBreaks>
  <colBreaks count="1" manualBreakCount="1">
    <brk id="5"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348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0000FF"/>
  </sheetPr>
  <dimension ref="A1:T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47" t="s">
        <v>3</v>
      </c>
      <c r="B1" s="47"/>
      <c r="C1" s="47"/>
      <c r="D1" s="47"/>
    </row>
    <row r="2" spans="1:20">
      <c r="A2" s="47" t="s">
        <v>6</v>
      </c>
      <c r="B2" s="47"/>
      <c r="C2" s="47"/>
      <c r="D2" s="47"/>
    </row>
    <row r="3" spans="1:20">
      <c r="A3" s="48" t="s">
        <v>1</v>
      </c>
      <c r="B3" s="48"/>
      <c r="C3" s="48"/>
      <c r="D3" s="48"/>
    </row>
    <row r="4" spans="1:20">
      <c r="A4" s="48" t="s">
        <v>2</v>
      </c>
      <c r="B4" s="48"/>
      <c r="C4" s="48"/>
      <c r="D4" s="48"/>
      <c r="E4" s="47" t="s">
        <v>350</v>
      </c>
      <c r="F4" s="47"/>
      <c r="G4" s="47"/>
      <c r="H4" s="47"/>
      <c r="I4" s="47"/>
      <c r="J4" s="47"/>
      <c r="K4" s="47"/>
      <c r="L4" s="47"/>
      <c r="M4" s="47"/>
      <c r="N4" s="47"/>
      <c r="O4" s="47"/>
      <c r="P4" s="47"/>
      <c r="Q4" s="47"/>
      <c r="R4" s="47"/>
      <c r="S4" s="47"/>
      <c r="T4" s="47"/>
    </row>
    <row r="5" spans="1:20" ht="25.5" customHeight="1">
      <c r="E5" s="49" t="s">
        <v>350</v>
      </c>
      <c r="F5" s="49"/>
      <c r="G5" s="49"/>
      <c r="H5" s="49"/>
      <c r="I5" s="49"/>
      <c r="J5" s="49"/>
      <c r="K5" s="49"/>
      <c r="L5" s="49"/>
      <c r="M5" s="49"/>
      <c r="N5" s="49"/>
      <c r="O5" s="49"/>
      <c r="P5" s="49"/>
      <c r="Q5" s="49"/>
      <c r="R5" s="49"/>
      <c r="S5" s="49"/>
      <c r="T5" s="49"/>
    </row>
    <row r="6" spans="1:20" s="12" customFormat="1" ht="150" customHeight="1">
      <c r="B6" s="13" t="s">
        <v>7</v>
      </c>
      <c r="C6" s="13" t="s">
        <v>8</v>
      </c>
      <c r="D6" s="13" t="s">
        <v>9</v>
      </c>
      <c r="E6" s="21" t="s">
        <v>351</v>
      </c>
      <c r="F6" s="21" t="s">
        <v>352</v>
      </c>
      <c r="G6" s="21" t="s">
        <v>353</v>
      </c>
      <c r="H6" s="21" t="s">
        <v>354</v>
      </c>
    </row>
    <row r="7" spans="1:20">
      <c r="A7" s="15" t="s">
        <v>77</v>
      </c>
      <c r="B7" s="16">
        <v>265</v>
      </c>
      <c r="C7" s="16">
        <v>34</v>
      </c>
      <c r="D7" s="17">
        <v>0.1283</v>
      </c>
      <c r="E7" s="16">
        <v>28</v>
      </c>
      <c r="F7" s="16">
        <v>25</v>
      </c>
      <c r="G7" s="16">
        <v>24</v>
      </c>
      <c r="H7" s="16">
        <v>14</v>
      </c>
    </row>
    <row r="8" spans="1:20" s="22" customFormat="1" ht="34.5" customHeight="1">
      <c r="A8" s="25" t="s">
        <v>144</v>
      </c>
      <c r="B8" s="23">
        <f>SUM(B7:B7)</f>
        <v>265</v>
      </c>
      <c r="C8" s="23">
        <f>SUM(C7:C7)</f>
        <v>34</v>
      </c>
      <c r="D8" s="24">
        <f>C8/B8</f>
        <v>0.12830188679245283</v>
      </c>
      <c r="E8" s="23">
        <f>SUM(E7:E7)</f>
        <v>28</v>
      </c>
      <c r="F8" s="23">
        <f>SUM(F7:F7)</f>
        <v>25</v>
      </c>
      <c r="G8" s="23">
        <f>SUM(G7:G7)</f>
        <v>24</v>
      </c>
      <c r="H8" s="23">
        <f>SUM(H7:H7)</f>
        <v>14</v>
      </c>
    </row>
    <row r="9" spans="1:20" s="14" customFormat="1">
      <c r="A9" s="18" t="s">
        <v>316</v>
      </c>
      <c r="B9" s="19">
        <v>1735</v>
      </c>
      <c r="C9" s="19">
        <v>207</v>
      </c>
      <c r="D9" s="20">
        <v>0.1193</v>
      </c>
      <c r="E9" s="19">
        <v>129</v>
      </c>
      <c r="F9" s="19">
        <v>139</v>
      </c>
      <c r="G9" s="19">
        <v>130</v>
      </c>
      <c r="H9" s="19">
        <v>108</v>
      </c>
    </row>
    <row r="10" spans="1:20" s="14" customFormat="1">
      <c r="A10" s="18" t="s">
        <v>346</v>
      </c>
      <c r="B10" s="19">
        <v>1959</v>
      </c>
      <c r="C10" s="19">
        <v>139</v>
      </c>
      <c r="D10" s="20">
        <v>7.0999999999999994E-2</v>
      </c>
      <c r="E10" s="19">
        <v>102</v>
      </c>
      <c r="F10" s="19">
        <v>107</v>
      </c>
      <c r="G10" s="19">
        <v>92</v>
      </c>
      <c r="H10" s="19">
        <v>66</v>
      </c>
    </row>
    <row r="11" spans="1:20" s="14" customFormat="1">
      <c r="A11" s="18" t="s">
        <v>347</v>
      </c>
      <c r="B11" s="19">
        <v>486</v>
      </c>
      <c r="C11" s="19">
        <v>42</v>
      </c>
      <c r="D11" s="20">
        <v>8.6400000000000005E-2</v>
      </c>
      <c r="E11" s="19">
        <v>30</v>
      </c>
      <c r="F11" s="19">
        <v>35</v>
      </c>
      <c r="G11" s="19">
        <v>33</v>
      </c>
      <c r="H11" s="19">
        <v>19</v>
      </c>
    </row>
    <row r="12" spans="1:20" s="22" customFormat="1" ht="34.5" customHeight="1">
      <c r="A12" s="25" t="s">
        <v>147</v>
      </c>
      <c r="B12" s="23">
        <f>SUM(B9:B11)</f>
        <v>4180</v>
      </c>
      <c r="C12" s="23">
        <f>SUM(C9:C11)</f>
        <v>388</v>
      </c>
      <c r="D12" s="24">
        <f>C12/B12</f>
        <v>9.2822966507177029E-2</v>
      </c>
      <c r="E12" s="23">
        <f>SUM(E9:E11)</f>
        <v>261</v>
      </c>
      <c r="F12" s="23">
        <f>SUM(F9:F11)</f>
        <v>281</v>
      </c>
      <c r="G12" s="23">
        <f>SUM(G9:G11)</f>
        <v>255</v>
      </c>
      <c r="H12" s="23">
        <f>SUM(H9:H11)</f>
        <v>193</v>
      </c>
    </row>
    <row r="13" spans="1:20" s="22" customFormat="1" ht="34.5" customHeight="1">
      <c r="A13" s="25" t="s">
        <v>16</v>
      </c>
      <c r="B13" s="23">
        <f>SUM(, B8, B12)</f>
        <v>4445</v>
      </c>
      <c r="C13" s="23">
        <f>SUM(, C8, C12)</f>
        <v>422</v>
      </c>
      <c r="D13" s="24">
        <f>C13/B13</f>
        <v>9.4938132733408329E-2</v>
      </c>
      <c r="E13" s="23">
        <f>SUM(, E8, E12)</f>
        <v>289</v>
      </c>
      <c r="F13" s="23">
        <f>SUM(, F8, F12)</f>
        <v>306</v>
      </c>
      <c r="G13" s="23">
        <f>SUM(, G8, G12)</f>
        <v>279</v>
      </c>
      <c r="H13" s="23">
        <f>SUM(, H8, H12)</f>
        <v>207</v>
      </c>
    </row>
    <row r="14" spans="1:20" s="14" customFormat="1">
      <c r="A14" s="18" t="s">
        <v>17</v>
      </c>
      <c r="B14" s="18">
        <f>SUM(, B13)</f>
        <v>4445</v>
      </c>
      <c r="C14" s="18">
        <f>SUM(, C13)</f>
        <v>422</v>
      </c>
      <c r="D14" s="26">
        <f>C14/B14</f>
        <v>9.4938132733408329E-2</v>
      </c>
      <c r="E14" s="18">
        <f>SUM(, E13)</f>
        <v>289</v>
      </c>
      <c r="F14" s="18">
        <f>SUM(, F13)</f>
        <v>306</v>
      </c>
      <c r="G14" s="18">
        <f>SUM(, G13)</f>
        <v>279</v>
      </c>
      <c r="H14" s="18">
        <f>SUM(, H13)</f>
        <v>207</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8" max="16383" man="1"/>
    <brk id="12" max="16383" man="1"/>
    <brk id="13" max="16383" man="1"/>
    <brk id="14" max="16383" man="1"/>
  </rowBreaks>
  <colBreaks count="4" manualBreakCount="4">
    <brk id="5" max="1048575" man="1"/>
    <brk id="6" max="1048575" man="1"/>
    <brk id="7" max="1048575" man="1"/>
    <brk id="8"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350</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0000"/>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47" t="s">
        <v>3</v>
      </c>
      <c r="B1" s="47"/>
      <c r="C1" s="47"/>
      <c r="D1" s="47"/>
    </row>
    <row r="2" spans="1:18">
      <c r="A2" s="47" t="s">
        <v>6</v>
      </c>
      <c r="B2" s="47"/>
      <c r="C2" s="47"/>
      <c r="D2" s="47"/>
    </row>
    <row r="3" spans="1:18">
      <c r="A3" s="48" t="s">
        <v>1</v>
      </c>
      <c r="B3" s="48"/>
      <c r="C3" s="48"/>
      <c r="D3" s="48"/>
    </row>
    <row r="4" spans="1:18">
      <c r="A4" s="48" t="s">
        <v>2</v>
      </c>
      <c r="B4" s="48"/>
      <c r="C4" s="48"/>
      <c r="D4" s="48"/>
      <c r="E4" s="47" t="s">
        <v>358</v>
      </c>
      <c r="F4" s="47"/>
      <c r="G4" s="47"/>
      <c r="H4" s="47"/>
      <c r="I4" s="47"/>
      <c r="J4" s="47"/>
      <c r="K4" s="47"/>
      <c r="L4" s="47"/>
      <c r="M4" s="47"/>
      <c r="N4" s="47"/>
      <c r="O4" s="47"/>
      <c r="P4" s="47"/>
      <c r="Q4" s="47"/>
      <c r="R4" s="47"/>
    </row>
    <row r="5" spans="1:18" ht="25.5" customHeight="1">
      <c r="E5" s="49" t="s">
        <v>358</v>
      </c>
      <c r="F5" s="49"/>
      <c r="G5" s="49"/>
      <c r="H5" s="49"/>
      <c r="I5" s="49"/>
      <c r="J5" s="49"/>
      <c r="K5" s="49"/>
      <c r="L5" s="49"/>
      <c r="M5" s="49"/>
      <c r="N5" s="49"/>
      <c r="O5" s="49"/>
      <c r="P5" s="49"/>
      <c r="Q5" s="49"/>
      <c r="R5" s="49"/>
    </row>
    <row r="6" spans="1:18" s="12" customFormat="1" ht="150" customHeight="1">
      <c r="B6" s="13" t="s">
        <v>7</v>
      </c>
      <c r="C6" s="13" t="s">
        <v>8</v>
      </c>
      <c r="D6" s="13" t="s">
        <v>9</v>
      </c>
      <c r="E6" s="21" t="s">
        <v>359</v>
      </c>
      <c r="F6" s="21" t="s">
        <v>360</v>
      </c>
    </row>
    <row r="7" spans="1:18">
      <c r="A7" s="15" t="s">
        <v>355</v>
      </c>
      <c r="B7" s="16">
        <v>1301</v>
      </c>
      <c r="C7" s="16">
        <v>330</v>
      </c>
      <c r="D7" s="17">
        <v>0.25369999999999998</v>
      </c>
      <c r="E7" s="16">
        <v>265</v>
      </c>
      <c r="F7" s="16">
        <v>21</v>
      </c>
    </row>
    <row r="8" spans="1:18" s="14" customFormat="1">
      <c r="A8" s="18" t="s">
        <v>356</v>
      </c>
      <c r="B8" s="19">
        <v>645</v>
      </c>
      <c r="C8" s="19">
        <v>123</v>
      </c>
      <c r="D8" s="20">
        <v>0.19070000000000001</v>
      </c>
      <c r="E8" s="19">
        <v>98</v>
      </c>
      <c r="F8" s="19">
        <v>8</v>
      </c>
    </row>
    <row r="9" spans="1:18" s="14" customFormat="1">
      <c r="A9" s="18" t="s">
        <v>357</v>
      </c>
      <c r="B9" s="19">
        <v>1765</v>
      </c>
      <c r="C9" s="19">
        <v>374</v>
      </c>
      <c r="D9" s="20">
        <v>0.21190000000000001</v>
      </c>
      <c r="E9" s="19">
        <v>284</v>
      </c>
      <c r="F9" s="19">
        <v>21</v>
      </c>
    </row>
    <row r="10" spans="1:18" s="22" customFormat="1" ht="34.5" customHeight="1">
      <c r="A10" s="25" t="s">
        <v>361</v>
      </c>
      <c r="B10" s="23">
        <f>SUM(B7:B9)</f>
        <v>3711</v>
      </c>
      <c r="C10" s="23">
        <f>SUM(C7:C9)</f>
        <v>827</v>
      </c>
      <c r="D10" s="24">
        <f>C10/B10</f>
        <v>0.22285098356238212</v>
      </c>
      <c r="E10" s="23">
        <f>SUM(E7:E9)</f>
        <v>647</v>
      </c>
      <c r="F10" s="23">
        <f>SUM(F7:F9)</f>
        <v>50</v>
      </c>
    </row>
    <row r="11" spans="1:18" s="14" customFormat="1">
      <c r="A11" s="18" t="s">
        <v>134</v>
      </c>
      <c r="B11" s="19">
        <v>523</v>
      </c>
      <c r="C11" s="19">
        <v>11</v>
      </c>
      <c r="D11" s="20">
        <v>2.1000000000000001E-2</v>
      </c>
      <c r="E11" s="19">
        <v>10</v>
      </c>
      <c r="F11" s="19">
        <v>1</v>
      </c>
    </row>
    <row r="12" spans="1:18" s="22" customFormat="1" ht="34.5" customHeight="1">
      <c r="A12" s="25" t="s">
        <v>147</v>
      </c>
      <c r="B12" s="23">
        <f>SUM(B11:B11)</f>
        <v>523</v>
      </c>
      <c r="C12" s="23">
        <f>SUM(C11:C11)</f>
        <v>11</v>
      </c>
      <c r="D12" s="24">
        <f>C12/B12</f>
        <v>2.1032504780114723E-2</v>
      </c>
      <c r="E12" s="23">
        <f>SUM(E11:E11)</f>
        <v>10</v>
      </c>
      <c r="F12" s="23">
        <f>SUM(F11:F11)</f>
        <v>1</v>
      </c>
    </row>
    <row r="13" spans="1:18" s="22" customFormat="1" ht="34.5" customHeight="1">
      <c r="A13" s="25" t="s">
        <v>16</v>
      </c>
      <c r="B13" s="23">
        <f>SUM(, B10, B12)</f>
        <v>4234</v>
      </c>
      <c r="C13" s="23">
        <f>SUM(, C10, C12)</f>
        <v>838</v>
      </c>
      <c r="D13" s="24">
        <f>C13/B13</f>
        <v>0.19792158715162966</v>
      </c>
      <c r="E13" s="23">
        <f>SUM(, E10, E12)</f>
        <v>657</v>
      </c>
      <c r="F13" s="23">
        <f>SUM(, F10, F12)</f>
        <v>51</v>
      </c>
    </row>
    <row r="14" spans="1:18" s="14" customFormat="1">
      <c r="A14" s="18" t="s">
        <v>17</v>
      </c>
      <c r="B14" s="18">
        <f>SUM(, B13)</f>
        <v>4234</v>
      </c>
      <c r="C14" s="18">
        <f>SUM(, C13)</f>
        <v>838</v>
      </c>
      <c r="D14" s="26">
        <f>C14/B14</f>
        <v>0.19792158715162966</v>
      </c>
      <c r="E14" s="18">
        <f>SUM(, E13)</f>
        <v>657</v>
      </c>
      <c r="F14" s="18">
        <f>SUM(, F13)</f>
        <v>51</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0" max="16383" man="1"/>
    <brk id="12" max="16383" man="1"/>
    <brk id="13" max="16383" man="1"/>
    <brk id="14" max="16383" man="1"/>
  </rowBreaks>
  <colBreaks count="2" manualBreakCount="2">
    <brk id="5" max="1048575" man="1"/>
    <brk id="6"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0" t="s">
        <v>18</v>
      </c>
      <c r="B1" s="50"/>
      <c r="C1" s="50"/>
      <c r="D1" s="50"/>
      <c r="E1" s="50"/>
      <c r="F1" s="50"/>
      <c r="G1" s="50"/>
      <c r="H1" s="50"/>
      <c r="I1" s="50"/>
    </row>
    <row r="2" spans="1:9">
      <c r="A2" s="51" t="s">
        <v>22</v>
      </c>
      <c r="B2" s="51"/>
      <c r="C2" s="51"/>
      <c r="D2" s="51"/>
      <c r="E2" s="51"/>
      <c r="F2" s="51"/>
      <c r="G2" s="51"/>
      <c r="H2" s="51"/>
      <c r="I2" s="51"/>
    </row>
    <row r="3" spans="1:9">
      <c r="A3" s="27"/>
      <c r="B3" s="27"/>
      <c r="C3" s="27"/>
      <c r="D3" s="27"/>
      <c r="E3" s="27"/>
      <c r="F3" s="27"/>
      <c r="G3" s="27"/>
      <c r="H3" s="27"/>
      <c r="I3" s="27"/>
    </row>
    <row r="4" spans="1:9">
      <c r="A4" s="27" t="s">
        <v>19</v>
      </c>
      <c r="B4" s="27"/>
      <c r="C4" s="27"/>
      <c r="D4" s="27"/>
      <c r="E4" s="27"/>
      <c r="F4" s="27"/>
      <c r="G4" s="27"/>
      <c r="H4" s="27"/>
      <c r="I4" s="27"/>
    </row>
    <row r="5" spans="1:9">
      <c r="A5" s="27" t="s">
        <v>20</v>
      </c>
      <c r="B5" s="27"/>
      <c r="C5" s="27"/>
      <c r="D5" s="27"/>
      <c r="E5" s="27"/>
      <c r="F5" s="27"/>
      <c r="G5" s="27"/>
      <c r="H5" s="27"/>
      <c r="I5" s="27"/>
    </row>
    <row r="6" spans="1:9">
      <c r="A6" s="27"/>
      <c r="B6" s="27"/>
      <c r="C6" s="27"/>
      <c r="D6" s="27"/>
      <c r="E6" s="27"/>
      <c r="F6" s="27"/>
      <c r="G6" s="27"/>
      <c r="H6" s="27"/>
      <c r="I6" s="27"/>
    </row>
    <row r="7" spans="1:9">
      <c r="A7" s="50" t="s">
        <v>358</v>
      </c>
      <c r="B7" s="50"/>
      <c r="C7" s="50"/>
      <c r="D7" s="50"/>
      <c r="E7" s="50"/>
      <c r="F7" s="50"/>
      <c r="G7" s="50"/>
      <c r="H7" s="50"/>
      <c r="I7" s="50"/>
    </row>
    <row r="8" spans="1:9">
      <c r="A8" s="27"/>
      <c r="B8" s="27"/>
      <c r="C8" s="27"/>
      <c r="D8" s="27"/>
      <c r="E8" s="27"/>
      <c r="F8" s="27"/>
      <c r="G8" s="27"/>
      <c r="H8" s="27"/>
      <c r="I8" s="27"/>
    </row>
    <row r="9" spans="1:9" ht="12.75" customHeight="1">
      <c r="A9" s="52" t="s">
        <v>23</v>
      </c>
      <c r="B9" s="52"/>
      <c r="C9" s="52"/>
      <c r="D9" s="52"/>
      <c r="E9" s="52"/>
      <c r="F9" s="52"/>
      <c r="G9" s="52"/>
      <c r="H9" s="52"/>
      <c r="I9" s="52"/>
    </row>
    <row r="10" spans="1:9">
      <c r="A10" s="52"/>
      <c r="B10" s="52"/>
      <c r="C10" s="52"/>
      <c r="D10" s="52"/>
      <c r="E10" s="52"/>
      <c r="F10" s="52"/>
      <c r="G10" s="52"/>
      <c r="H10" s="52"/>
      <c r="I10" s="52"/>
    </row>
    <row r="11" spans="1:9">
      <c r="A11" s="52"/>
      <c r="B11" s="52"/>
      <c r="C11" s="52"/>
      <c r="D11" s="52"/>
      <c r="E11" s="52"/>
      <c r="F11" s="52"/>
      <c r="G11" s="52"/>
      <c r="H11" s="52"/>
      <c r="I11" s="52"/>
    </row>
    <row r="12" spans="1:9">
      <c r="A12" s="52"/>
      <c r="B12" s="52"/>
      <c r="C12" s="52"/>
      <c r="D12" s="52"/>
      <c r="E12" s="52"/>
      <c r="F12" s="52"/>
      <c r="G12" s="52"/>
      <c r="H12" s="52"/>
      <c r="I12" s="52"/>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53" t="s">
        <v>21</v>
      </c>
      <c r="E18" s="53"/>
      <c r="F18" s="53"/>
      <c r="G18" s="53"/>
      <c r="H18" s="53"/>
      <c r="I18" s="53"/>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W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3" width="5.7109375" customWidth="1"/>
  </cols>
  <sheetData>
    <row r="1" spans="1:23">
      <c r="A1" s="47" t="s">
        <v>3</v>
      </c>
      <c r="B1" s="47"/>
      <c r="C1" s="47"/>
      <c r="D1" s="47"/>
    </row>
    <row r="2" spans="1:23">
      <c r="A2" s="47" t="s">
        <v>6</v>
      </c>
      <c r="B2" s="47"/>
      <c r="C2" s="47"/>
      <c r="D2" s="47"/>
    </row>
    <row r="3" spans="1:23">
      <c r="A3" s="48" t="s">
        <v>1</v>
      </c>
      <c r="B3" s="48"/>
      <c r="C3" s="48"/>
      <c r="D3" s="48"/>
    </row>
    <row r="4" spans="1:23">
      <c r="A4" s="48" t="s">
        <v>2</v>
      </c>
      <c r="B4" s="48"/>
      <c r="C4" s="48"/>
      <c r="D4" s="48"/>
      <c r="E4" s="47" t="s">
        <v>362</v>
      </c>
      <c r="F4" s="47"/>
      <c r="G4" s="47"/>
      <c r="H4" s="47"/>
      <c r="I4" s="47"/>
      <c r="J4" s="47"/>
      <c r="K4" s="47"/>
      <c r="L4" s="47"/>
      <c r="M4" s="47"/>
      <c r="N4" s="47"/>
      <c r="O4" s="47"/>
      <c r="P4" s="47"/>
      <c r="Q4" s="47"/>
      <c r="R4" s="47"/>
      <c r="S4" s="47"/>
      <c r="T4" s="47"/>
      <c r="U4" s="47"/>
      <c r="V4" s="47"/>
      <c r="W4" s="47"/>
    </row>
    <row r="5" spans="1:23" ht="25.5" customHeight="1">
      <c r="E5" s="49" t="s">
        <v>362</v>
      </c>
      <c r="F5" s="49"/>
      <c r="G5" s="49"/>
      <c r="H5" s="49"/>
      <c r="I5" s="49"/>
      <c r="J5" s="49"/>
      <c r="K5" s="49"/>
      <c r="L5" s="49"/>
      <c r="M5" s="49"/>
      <c r="N5" s="49"/>
      <c r="O5" s="49"/>
      <c r="P5" s="49"/>
      <c r="Q5" s="49"/>
      <c r="R5" s="49"/>
      <c r="S5" s="49"/>
      <c r="T5" s="49"/>
      <c r="U5" s="49"/>
      <c r="V5" s="49"/>
      <c r="W5" s="49"/>
    </row>
    <row r="6" spans="1:23" s="12" customFormat="1" ht="150" customHeight="1">
      <c r="B6" s="13" t="s">
        <v>7</v>
      </c>
      <c r="C6" s="13" t="s">
        <v>8</v>
      </c>
      <c r="D6" s="13" t="s">
        <v>9</v>
      </c>
      <c r="E6" s="21" t="s">
        <v>363</v>
      </c>
      <c r="F6" s="21" t="s">
        <v>364</v>
      </c>
      <c r="G6" s="21" t="s">
        <v>365</v>
      </c>
      <c r="H6" s="21" t="s">
        <v>366</v>
      </c>
      <c r="I6" s="21" t="s">
        <v>367</v>
      </c>
      <c r="J6" s="21" t="s">
        <v>368</v>
      </c>
      <c r="K6" s="21" t="s">
        <v>369</v>
      </c>
    </row>
    <row r="7" spans="1:23">
      <c r="A7" s="15" t="s">
        <v>355</v>
      </c>
      <c r="B7" s="16">
        <v>1301</v>
      </c>
      <c r="C7" s="16">
        <v>330</v>
      </c>
      <c r="D7" s="17">
        <v>0.25369999999999998</v>
      </c>
      <c r="E7" s="16">
        <v>90</v>
      </c>
      <c r="F7" s="16">
        <v>209</v>
      </c>
      <c r="G7" s="16">
        <v>206</v>
      </c>
      <c r="H7" s="16">
        <v>201</v>
      </c>
      <c r="I7" s="16">
        <v>55</v>
      </c>
      <c r="J7" s="16">
        <v>49</v>
      </c>
      <c r="K7" s="16">
        <v>31</v>
      </c>
    </row>
    <row r="8" spans="1:23" s="14" customFormat="1">
      <c r="A8" s="18" t="s">
        <v>356</v>
      </c>
      <c r="B8" s="19">
        <v>645</v>
      </c>
      <c r="C8" s="19">
        <v>123</v>
      </c>
      <c r="D8" s="20">
        <v>0.19070000000000001</v>
      </c>
      <c r="E8" s="19">
        <v>28</v>
      </c>
      <c r="F8" s="19">
        <v>67</v>
      </c>
      <c r="G8" s="19">
        <v>80</v>
      </c>
      <c r="H8" s="19">
        <v>74</v>
      </c>
      <c r="I8" s="19">
        <v>12</v>
      </c>
      <c r="J8" s="19">
        <v>9</v>
      </c>
      <c r="K8" s="19">
        <v>12</v>
      </c>
    </row>
    <row r="9" spans="1:23" s="14" customFormat="1">
      <c r="A9" s="18" t="s">
        <v>357</v>
      </c>
      <c r="B9" s="19">
        <v>1765</v>
      </c>
      <c r="C9" s="19">
        <v>374</v>
      </c>
      <c r="D9" s="20">
        <v>0.21190000000000001</v>
      </c>
      <c r="E9" s="19">
        <v>129</v>
      </c>
      <c r="F9" s="19">
        <v>253</v>
      </c>
      <c r="G9" s="19">
        <v>212</v>
      </c>
      <c r="H9" s="19">
        <v>244</v>
      </c>
      <c r="I9" s="19">
        <v>52</v>
      </c>
      <c r="J9" s="19">
        <v>36</v>
      </c>
      <c r="K9" s="19">
        <v>13</v>
      </c>
    </row>
    <row r="10" spans="1:23" s="22" customFormat="1" ht="34.5" customHeight="1">
      <c r="A10" s="25" t="s">
        <v>361</v>
      </c>
      <c r="B10" s="23">
        <f>SUM(B7:B9)</f>
        <v>3711</v>
      </c>
      <c r="C10" s="23">
        <f>SUM(C7:C9)</f>
        <v>827</v>
      </c>
      <c r="D10" s="24">
        <f>C10/B10</f>
        <v>0.22285098356238212</v>
      </c>
      <c r="E10" s="23">
        <f t="shared" ref="E10:K10" si="0">SUM(E7:E9)</f>
        <v>247</v>
      </c>
      <c r="F10" s="23">
        <f t="shared" si="0"/>
        <v>529</v>
      </c>
      <c r="G10" s="23">
        <f t="shared" si="0"/>
        <v>498</v>
      </c>
      <c r="H10" s="23">
        <f t="shared" si="0"/>
        <v>519</v>
      </c>
      <c r="I10" s="23">
        <f t="shared" si="0"/>
        <v>119</v>
      </c>
      <c r="J10" s="23">
        <f t="shared" si="0"/>
        <v>94</v>
      </c>
      <c r="K10" s="23">
        <f t="shared" si="0"/>
        <v>56</v>
      </c>
    </row>
    <row r="11" spans="1:23" s="14" customFormat="1">
      <c r="A11" s="18" t="s">
        <v>134</v>
      </c>
      <c r="B11" s="19">
        <v>523</v>
      </c>
      <c r="C11" s="19">
        <v>11</v>
      </c>
      <c r="D11" s="20">
        <v>2.1000000000000001E-2</v>
      </c>
      <c r="E11" s="19">
        <v>6</v>
      </c>
      <c r="F11" s="19">
        <v>8</v>
      </c>
      <c r="G11" s="19">
        <v>8</v>
      </c>
      <c r="H11" s="19">
        <v>7</v>
      </c>
      <c r="I11" s="19">
        <v>0</v>
      </c>
      <c r="J11" s="19">
        <v>1</v>
      </c>
      <c r="K11" s="19">
        <v>0</v>
      </c>
    </row>
    <row r="12" spans="1:23" s="22" customFormat="1" ht="34.5" customHeight="1">
      <c r="A12" s="25" t="s">
        <v>147</v>
      </c>
      <c r="B12" s="23">
        <f>SUM(B11:B11)</f>
        <v>523</v>
      </c>
      <c r="C12" s="23">
        <f>SUM(C11:C11)</f>
        <v>11</v>
      </c>
      <c r="D12" s="24">
        <f>C12/B12</f>
        <v>2.1032504780114723E-2</v>
      </c>
      <c r="E12" s="23">
        <f t="shared" ref="E12:K12" si="1">SUM(E11:E11)</f>
        <v>6</v>
      </c>
      <c r="F12" s="23">
        <f t="shared" si="1"/>
        <v>8</v>
      </c>
      <c r="G12" s="23">
        <f t="shared" si="1"/>
        <v>8</v>
      </c>
      <c r="H12" s="23">
        <f t="shared" si="1"/>
        <v>7</v>
      </c>
      <c r="I12" s="23">
        <f t="shared" si="1"/>
        <v>0</v>
      </c>
      <c r="J12" s="23">
        <f t="shared" si="1"/>
        <v>1</v>
      </c>
      <c r="K12" s="23">
        <f t="shared" si="1"/>
        <v>0</v>
      </c>
    </row>
    <row r="13" spans="1:23" s="22" customFormat="1" ht="34.5" customHeight="1">
      <c r="A13" s="25" t="s">
        <v>16</v>
      </c>
      <c r="B13" s="23">
        <f>SUM(, B10, B12)</f>
        <v>4234</v>
      </c>
      <c r="C13" s="23">
        <f>SUM(, C10, C12)</f>
        <v>838</v>
      </c>
      <c r="D13" s="24">
        <f>C13/B13</f>
        <v>0.19792158715162966</v>
      </c>
      <c r="E13" s="23">
        <f t="shared" ref="E13:K13" si="2">SUM(, E10, E12)</f>
        <v>253</v>
      </c>
      <c r="F13" s="23">
        <f t="shared" si="2"/>
        <v>537</v>
      </c>
      <c r="G13" s="23">
        <f t="shared" si="2"/>
        <v>506</v>
      </c>
      <c r="H13" s="23">
        <f t="shared" si="2"/>
        <v>526</v>
      </c>
      <c r="I13" s="23">
        <f t="shared" si="2"/>
        <v>119</v>
      </c>
      <c r="J13" s="23">
        <f t="shared" si="2"/>
        <v>95</v>
      </c>
      <c r="K13" s="23">
        <f t="shared" si="2"/>
        <v>56</v>
      </c>
    </row>
    <row r="14" spans="1:23" s="14" customFormat="1">
      <c r="A14" s="18" t="s">
        <v>17</v>
      </c>
      <c r="B14" s="18">
        <f>SUM(, B13)</f>
        <v>4234</v>
      </c>
      <c r="C14" s="18">
        <f>SUM(, C13)</f>
        <v>838</v>
      </c>
      <c r="D14" s="26">
        <f>C14/B14</f>
        <v>0.19792158715162966</v>
      </c>
      <c r="E14" s="18">
        <f t="shared" ref="E14:K14" si="3">SUM(, E13)</f>
        <v>253</v>
      </c>
      <c r="F14" s="18">
        <f t="shared" si="3"/>
        <v>537</v>
      </c>
      <c r="G14" s="18">
        <f t="shared" si="3"/>
        <v>506</v>
      </c>
      <c r="H14" s="18">
        <f t="shared" si="3"/>
        <v>526</v>
      </c>
      <c r="I14" s="18">
        <f t="shared" si="3"/>
        <v>119</v>
      </c>
      <c r="J14" s="18">
        <f t="shared" si="3"/>
        <v>95</v>
      </c>
      <c r="K14" s="18">
        <f t="shared" si="3"/>
        <v>56</v>
      </c>
    </row>
  </sheetData>
  <mergeCells count="6">
    <mergeCell ref="E5:W5"/>
    <mergeCell ref="E4:W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10" max="16383" man="1"/>
    <brk id="12" max="16383" man="1"/>
    <brk id="13" max="16383" man="1"/>
    <brk id="14" max="16383" man="1"/>
  </rowBreaks>
  <colBreaks count="7" manualBreakCount="7">
    <brk id="5" max="1048575" man="1"/>
    <brk id="6" max="1048575" man="1"/>
    <brk id="7" max="1048575" man="1"/>
    <brk id="8" max="1048575" man="1"/>
    <brk id="9" max="1048575" man="1"/>
    <brk id="10" max="1048575" man="1"/>
    <brk id="1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07904BECA18C499988DB0719F03383" ma:contentTypeVersion="2" ma:contentTypeDescription="Create a new document." ma:contentTypeScope="" ma:versionID="6267629257662a1027ccc047435b244b">
  <xsd:schema xmlns:xsd="http://www.w3.org/2001/XMLSchema" xmlns:xs="http://www.w3.org/2001/XMLSchema" xmlns:p="http://schemas.microsoft.com/office/2006/metadata/properties" xmlns:ns1="http://schemas.microsoft.com/sharepoint/v3" xmlns:ns2="5319f1cf-e7cf-4ddc-a765-b978dfc74490" targetNamespace="http://schemas.microsoft.com/office/2006/metadata/properties" ma:root="true" ma:fieldsID="d7a2143cb2368a0926ddf76dd6330f68" ns1:_="" ns2:_="">
    <xsd:import namespace="http://schemas.microsoft.com/sharepoint/v3"/>
    <xsd:import namespace="5319f1cf-e7cf-4ddc-a765-b978dfc7449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319f1cf-e7cf-4ddc-a765-b978dfc74490"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F8F2C11-1F5B-4898-8A14-15DE0C7227B5}"/>
</file>

<file path=customXml/itemProps2.xml><?xml version="1.0" encoding="utf-8"?>
<ds:datastoreItem xmlns:ds="http://schemas.openxmlformats.org/officeDocument/2006/customXml" ds:itemID="{810F424C-D2CC-4889-8721-B4F36F15F948}"/>
</file>

<file path=customXml/itemProps3.xml><?xml version="1.0" encoding="utf-8"?>
<ds:datastoreItem xmlns:ds="http://schemas.openxmlformats.org/officeDocument/2006/customXml" ds:itemID="{8F2CBF3F-5746-4EC2-B9A9-419D8197E38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496</vt:i4>
      </vt:variant>
      <vt:variant>
        <vt:lpstr>Named Ranges</vt:lpstr>
      </vt:variant>
      <vt:variant>
        <vt:i4>494</vt:i4>
      </vt:variant>
    </vt:vector>
  </HeadingPairs>
  <TitlesOfParts>
    <vt:vector size="990" baseType="lpstr">
      <vt:lpstr>Cover Page</vt:lpstr>
      <vt:lpstr>Canvass Summary</vt:lpstr>
      <vt:lpstr>CITY OF BATAVIA FOR MAYO</vt:lpstr>
      <vt:lpstr>CITY OF BATAVIA FOR MAYO (2)</vt:lpstr>
      <vt:lpstr>CITY OF BATAVIA FOR CLER</vt:lpstr>
      <vt:lpstr>CITY OF BATAVIA FOR CLER (2)</vt:lpstr>
      <vt:lpstr>CITY OF BATAVIA FOR TREA</vt:lpstr>
      <vt:lpstr>CITY OF BATAVIA FOR TREA (2)</vt:lpstr>
      <vt:lpstr>CITY OF BATAVIA, WARD 1</vt:lpstr>
      <vt:lpstr>CITY OF BATAVIA, WARD 1 (2)</vt:lpstr>
      <vt:lpstr>CITY OF BATAVIA, WARD 11</vt:lpstr>
      <vt:lpstr>CITY OF BATAVIA, WARD 11 (2)</vt:lpstr>
      <vt:lpstr>CITY OF BATAVIA, WARD 2</vt:lpstr>
      <vt:lpstr>CITY OF BATAVIA, WARD 2 (2)</vt:lpstr>
      <vt:lpstr>CITY OF BATAVIA, WARD 3</vt:lpstr>
      <vt:lpstr>CITY OF BATAVIA, WARD 3 (2)</vt:lpstr>
      <vt:lpstr>CITY OF BATAVIA, WARD 4</vt:lpstr>
      <vt:lpstr>CITY OF BATAVIA, WARD 4 (2)</vt:lpstr>
      <vt:lpstr>CITY OF BATAVIA, WARD 5</vt:lpstr>
      <vt:lpstr>CITY OF BATAVIA, WARD 5 (2)</vt:lpstr>
      <vt:lpstr>CITY OF BATAVIA, WARD 6</vt:lpstr>
      <vt:lpstr>CITY OF BATAVIA, WARD 6 (2)</vt:lpstr>
      <vt:lpstr>CITY OF BATAVIA, WARD 7</vt:lpstr>
      <vt:lpstr>CITY OF BATAVIA, WARD 7 (2)</vt:lpstr>
      <vt:lpstr>CITY OF ELGIN FOR CITY C</vt:lpstr>
      <vt:lpstr>CITY OF ELGIN FOR CITY C (2)</vt:lpstr>
      <vt:lpstr>CITY OF GENEVA FOR MAYOR</vt:lpstr>
      <vt:lpstr>CITY OF GENEVA FOR MAYOR (2)</vt:lpstr>
      <vt:lpstr>CITY OF GENEVA FOR TREAS</vt:lpstr>
      <vt:lpstr>CITY OF GENEVA FOR TREAS (2)</vt:lpstr>
      <vt:lpstr>CITY OF GENEVA, WARD 1 F</vt:lpstr>
      <vt:lpstr>CITY OF GENEVA, WARD 1 F (2)</vt:lpstr>
      <vt:lpstr>CITY OF GENEVA, WARD 2 F</vt:lpstr>
      <vt:lpstr>CITY OF GENEVA, WARD 2 F (2)</vt:lpstr>
      <vt:lpstr>CITY OF GENEVA, WARD 3 F</vt:lpstr>
      <vt:lpstr>CITY OF GENEVA, WARD 3 F (2)</vt:lpstr>
      <vt:lpstr>CITY OF GENEVA, WARD 4 F</vt:lpstr>
      <vt:lpstr>CITY OF GENEVA, WARD 4 F (2)</vt:lpstr>
      <vt:lpstr>CITY OF GENEVA, WARD 5 F</vt:lpstr>
      <vt:lpstr>CITY OF GENEVA, WARD 5 F (2)</vt:lpstr>
      <vt:lpstr>CITY OF ST CHARLES FOR M</vt:lpstr>
      <vt:lpstr>CITY OF ST CHARLES FOR M (2)</vt:lpstr>
      <vt:lpstr>CITY OF ST CHARLES FOR C</vt:lpstr>
      <vt:lpstr>CITY OF ST CHARLES FOR C (2)</vt:lpstr>
      <vt:lpstr>CITY OF ST CHARLES FOR T</vt:lpstr>
      <vt:lpstr>CITY OF ST CHARLES FOR T (2)</vt:lpstr>
      <vt:lpstr>CITY OF ST CHARLES, WARD</vt:lpstr>
      <vt:lpstr>CITY OF ST CHARLES, WARD (2)</vt:lpstr>
      <vt:lpstr>CITY OF ST CHARLES, WARD1</vt:lpstr>
      <vt:lpstr>CITY OF ST CHARLES, WARD1 (2)</vt:lpstr>
      <vt:lpstr>CITY OF ST CHARLES, WARD12</vt:lpstr>
      <vt:lpstr>CITY OF ST CHARLES, WARD12 (2)</vt:lpstr>
      <vt:lpstr>CITY OF ST CHARLES, WARD123</vt:lpstr>
      <vt:lpstr>CITY OF ST CHARLES, WARD123 (2)</vt:lpstr>
      <vt:lpstr>CITY OF ST CHARLES, WARD1234</vt:lpstr>
      <vt:lpstr>CITY OF ST CHARLES, WARD11 (2)</vt:lpstr>
      <vt:lpstr>VILLAGE OF ALGONQUIN FOR</vt:lpstr>
      <vt:lpstr>VILLAGE OF ALGONQUIN FOR (2)</vt:lpstr>
      <vt:lpstr>VILLAGE OF ALGONQUIN FOR1</vt:lpstr>
      <vt:lpstr>VILLAGE OF ALGONQUIN FOR1 (2)</vt:lpstr>
      <vt:lpstr>VILLAGE OF ALGONQUIN FOR12</vt:lpstr>
      <vt:lpstr>VILLAGE OF ALGONQUIN FOR12 (2)</vt:lpstr>
      <vt:lpstr>VILLAGE OF BARRINGTON HI</vt:lpstr>
      <vt:lpstr>VILLAGE OF BARRINGTON HI (2)</vt:lpstr>
      <vt:lpstr>VILLAGE OF BARRINGTON HI1</vt:lpstr>
      <vt:lpstr>VILLAGE OF BARRINGTON HI1 (2)</vt:lpstr>
      <vt:lpstr>VILLAGE OF BARTLETT FOR</vt:lpstr>
      <vt:lpstr>VILLAGE OF BARTLETT FOR (2)</vt:lpstr>
      <vt:lpstr>VILLAGE OF BARTLETT FOR1</vt:lpstr>
      <vt:lpstr>VILLAGE OF BARTLETT FOR1 (2)</vt:lpstr>
      <vt:lpstr>VILLAGE OF BARTLETT FOR12</vt:lpstr>
      <vt:lpstr>VILLAGE OF BARTLETT FOR12 (2)</vt:lpstr>
      <vt:lpstr>VILLAGE OF BIG ROCK FOR</vt:lpstr>
      <vt:lpstr>VILLAGE OF BIG ROCK FOR (2)</vt:lpstr>
      <vt:lpstr>VILLAGE OF BURLINGTON FO</vt:lpstr>
      <vt:lpstr>VILLAGE OF BURLINGTON FO (2)</vt:lpstr>
      <vt:lpstr>VILLAGE OF BURLINGTON FO1</vt:lpstr>
      <vt:lpstr>VILLAGE OF BURLINGTON FO1 (2)</vt:lpstr>
      <vt:lpstr>VILLAGE OF CAMPTON HILLS</vt:lpstr>
      <vt:lpstr>VILLAGE OF CAMPTON HILLS (2)</vt:lpstr>
      <vt:lpstr>VILLAGE OF CARPENTERSVIL</vt:lpstr>
      <vt:lpstr>VILLAGE OF CARPENTERSVIL (2)</vt:lpstr>
      <vt:lpstr>VILLAGE OF CARPENTERSVIL1</vt:lpstr>
      <vt:lpstr>VILLAGE OF CARPENTERSVIL1 (2)</vt:lpstr>
      <vt:lpstr>VILLAGE OF EAST DUNDEE F</vt:lpstr>
      <vt:lpstr>VILLAGE OF EAST DUNDEE F (2)</vt:lpstr>
      <vt:lpstr>VILLAGE OF EAST DUNDEE F1</vt:lpstr>
      <vt:lpstr>VILLAGE OF EAST DUNDEE F1 (2)</vt:lpstr>
      <vt:lpstr>VILLAGE OF ELBURN FOR PR</vt:lpstr>
      <vt:lpstr>VILLAGE OF ELBURN FOR PR (2)</vt:lpstr>
      <vt:lpstr>VILLAGE OF ELBURN FOR TR</vt:lpstr>
      <vt:lpstr>VILLAGE OF ELBURN FOR TR (2)</vt:lpstr>
      <vt:lpstr>VILLAGE OF GILBERTS FOR</vt:lpstr>
      <vt:lpstr>VILLAGE OF GILBERTS FOR (2)</vt:lpstr>
      <vt:lpstr>VILLAGE OF GILBERTS FOR1</vt:lpstr>
      <vt:lpstr>VILLAGE OF GILBERTS FOR1 (2)</vt:lpstr>
      <vt:lpstr>VILLAGE OF HAMPSHIRE FOR</vt:lpstr>
      <vt:lpstr>VILLAGE OF HAMPSHIRE FOR (2)</vt:lpstr>
      <vt:lpstr>VILLAGE OF HAMPSHIRE FOR1</vt:lpstr>
      <vt:lpstr>VILLAGE OF HAMPSHIRE FOR1 (2)</vt:lpstr>
      <vt:lpstr>VILLAGE OF HAMPSHIRE FOR12</vt:lpstr>
      <vt:lpstr>VILLAGE OF HAMPSHIRE FOR12 (2)</vt:lpstr>
      <vt:lpstr>VILLAGE OF HOFFMAN ESTAT</vt:lpstr>
      <vt:lpstr>VILLAGE OF HOFFMAN ESTAT (2)</vt:lpstr>
      <vt:lpstr>VILLAGE OF HOFFMAN ESTAT1</vt:lpstr>
      <vt:lpstr>VILLAGE OF HOFFMAN ESTAT1 (2)</vt:lpstr>
      <vt:lpstr>VILLAGE OF HOFFMAN ESTAT12</vt:lpstr>
      <vt:lpstr>VILLAGE OF HOFFMAN ESTAT12 (2)</vt:lpstr>
      <vt:lpstr>VILLAGE OF HUNTLEY FOR P</vt:lpstr>
      <vt:lpstr>VILLAGE OF HUNTLEY FOR P (2)</vt:lpstr>
      <vt:lpstr>VILLAGE OF HUNTLEY FOR T</vt:lpstr>
      <vt:lpstr>VILLAGE OF HUNTLEY FOR T (2)</vt:lpstr>
      <vt:lpstr>VILLAGE OF KANEVILLE FOR</vt:lpstr>
      <vt:lpstr>VILLAGE OF KANEVILLE FOR (2)</vt:lpstr>
      <vt:lpstr>VILLAGE OF KANEVILLE FOR1</vt:lpstr>
      <vt:lpstr>VILLAGE OF KANEVILLE FOR1 (2)</vt:lpstr>
      <vt:lpstr>VILLAGE OF LILY LAKE FOR</vt:lpstr>
      <vt:lpstr>VILLAGE OF LILY LAKE FOR (2)</vt:lpstr>
      <vt:lpstr>VILLAGE OF LILY LAKE FOR1</vt:lpstr>
      <vt:lpstr>VILLAGE OF LILY LAKE FOR1 (2)</vt:lpstr>
      <vt:lpstr>VILLAGE OF MAPLE PARK FO</vt:lpstr>
      <vt:lpstr>VILLAGE OF MAPLE PARK FO (2)</vt:lpstr>
      <vt:lpstr>VILLAGE OF MAPLE PARK FO1</vt:lpstr>
      <vt:lpstr>VILLAGE OF MAPLE PARK FO1 (2)</vt:lpstr>
      <vt:lpstr>VILLAGE OF MAPLE PARK FO12</vt:lpstr>
      <vt:lpstr>VILLAGE OF MAPLE PARK FO12 (2)</vt:lpstr>
      <vt:lpstr>VILLAGE OF MONTGOMERY FO</vt:lpstr>
      <vt:lpstr>VILLAGE OF MONTGOMERY FO (2)</vt:lpstr>
      <vt:lpstr>VILLAGE OF MONTGOMERY FO1</vt:lpstr>
      <vt:lpstr>VILLAGE OF MONTGOMERY FO1 (2)</vt:lpstr>
      <vt:lpstr>VILLAGE OF MONTGOMERY FO12</vt:lpstr>
      <vt:lpstr>VILLAGE OF MONTGOMERY FO12 (2)</vt:lpstr>
      <vt:lpstr>VILLAGE OF NORTH AURORA</vt:lpstr>
      <vt:lpstr>VILLAGE OF NORTH AURORA (2)</vt:lpstr>
      <vt:lpstr>VILLAGE OF NORTH AURORA1</vt:lpstr>
      <vt:lpstr>VILLAGE OF NORTH AURORA1 (2)</vt:lpstr>
      <vt:lpstr>VILLAGE OF NORTH AURORA12</vt:lpstr>
      <vt:lpstr>VILLAGE OF NORTH AURORA12 (2)</vt:lpstr>
      <vt:lpstr>VILLAGE OF NORTH AURORA123</vt:lpstr>
      <vt:lpstr>VILLAGE OF NORTH AURORA123 (2)</vt:lpstr>
      <vt:lpstr>VILLAGE OF PINGREE GROVE</vt:lpstr>
      <vt:lpstr>VILLAGE OF PINGREE GROVE (2)</vt:lpstr>
      <vt:lpstr>VILLAGE OF SLEEPY HOLLOW</vt:lpstr>
      <vt:lpstr>VILLAGE OF SLEEPY HOLLOW (2)</vt:lpstr>
      <vt:lpstr>VILLAGE OF SLEEPY HOLLOW12</vt:lpstr>
      <vt:lpstr>VILLAGE OF SLEEPY HOLLOW12 (2)</vt:lpstr>
      <vt:lpstr>VILLAGE OF SOUTH ELGIN F</vt:lpstr>
      <vt:lpstr>VILLAGE OF SOUTH ELGIN F (2)</vt:lpstr>
      <vt:lpstr>VILLAGE OF SOUTH ELGIN F1</vt:lpstr>
      <vt:lpstr>VILLAGE OF SOUTH ELGIN F1 (2)</vt:lpstr>
      <vt:lpstr>VILLAGE OF SOUTH ELGIN F12</vt:lpstr>
      <vt:lpstr>VILLAGE OF SOUTH ELGIN F12 (2)</vt:lpstr>
      <vt:lpstr>VILLAGE OF SUGAR GROVE F</vt:lpstr>
      <vt:lpstr>VILLAGE OF SUGAR GROVE F (2)</vt:lpstr>
      <vt:lpstr>VILLAGE OF SUGAR GROVE F1</vt:lpstr>
      <vt:lpstr>VILLAGE OF SUGAR GROVE F1 (2)</vt:lpstr>
      <vt:lpstr>VILLAGE OF VIRGIL FOR TR</vt:lpstr>
      <vt:lpstr>VILLAGE OF VIRGIL FOR TR (2)</vt:lpstr>
      <vt:lpstr>VILLAGE OF WAYNE FOR TRU</vt:lpstr>
      <vt:lpstr>VILLAGE OF WAYNE FOR TRU (2)</vt:lpstr>
      <vt:lpstr>VILLAGE OF WEST DUNDEE F</vt:lpstr>
      <vt:lpstr>VILLAGE OF WEST DUNDEE F (2)</vt:lpstr>
      <vt:lpstr>VILLAGE OF WEST DUNDEE F1</vt:lpstr>
      <vt:lpstr>VILLAGE OF WEST DUNDEE F1 (2)</vt:lpstr>
      <vt:lpstr>AURORA TOWNSHIP FOR SUPE</vt:lpstr>
      <vt:lpstr>AURORA TOWNSHIP FOR SUPE (2)</vt:lpstr>
      <vt:lpstr>AURORA TOWNSHIP FOR CLER</vt:lpstr>
      <vt:lpstr>AURORA TOWNSHIP FOR CLER (2)</vt:lpstr>
      <vt:lpstr>AURORA TOWNSHIP FOR ASSE</vt:lpstr>
      <vt:lpstr>AURORA TOWNSHIP FOR ASSE (2)</vt:lpstr>
      <vt:lpstr>AURORA TOWNSHIP FOR HIGH</vt:lpstr>
      <vt:lpstr>AURORA TOWNSHIP FOR HIGH (2)</vt:lpstr>
      <vt:lpstr>AURORA TOWNSHIP FOR TRUS</vt:lpstr>
      <vt:lpstr>AURORA TOWNSHIP FOR TRUS (2)</vt:lpstr>
      <vt:lpstr>BATAVIA TOWNSHIP FOR SUP</vt:lpstr>
      <vt:lpstr>BATAVIA TOWNSHIP FOR SUP (2)</vt:lpstr>
      <vt:lpstr>BATAVIA TOWNSHIP FOR CLE</vt:lpstr>
      <vt:lpstr>BATAVIA TOWNSHIP FOR CLE (2)</vt:lpstr>
      <vt:lpstr>BATAVIA TOWNSHIP FOR ASS</vt:lpstr>
      <vt:lpstr>BATAVIA TOWNSHIP FOR ASS (2)</vt:lpstr>
      <vt:lpstr>BATAVIA TOWNSHIP FOR HIG</vt:lpstr>
      <vt:lpstr>BATAVIA TOWNSHIP FOR HIG (2)</vt:lpstr>
      <vt:lpstr>BATAVIA TOWNSHIP FOR TRU</vt:lpstr>
      <vt:lpstr>BATAVIA TOWNSHIP FOR TRU (2)</vt:lpstr>
      <vt:lpstr>BIG ROCK TOWNSHIP FOR SU</vt:lpstr>
      <vt:lpstr>BIG ROCK TOWNSHIP FOR SU (2)</vt:lpstr>
      <vt:lpstr>BIG ROCK TOWNSHIP FOR CL</vt:lpstr>
      <vt:lpstr>BIG ROCK TOWNSHIP FOR CL (2)</vt:lpstr>
      <vt:lpstr>BIG ROCK TOWNSHIP FOR AS</vt:lpstr>
      <vt:lpstr>BIG ROCK TOWNSHIP FOR AS (2)</vt:lpstr>
      <vt:lpstr>BIG ROCK TOWNSHIP FOR HI</vt:lpstr>
      <vt:lpstr>BIG ROCK TOWNSHIP FOR HI (2)</vt:lpstr>
      <vt:lpstr>BIG ROCK TOWNSHIP FOR TR</vt:lpstr>
      <vt:lpstr>BIG ROCK TOWNSHIP FOR TR (2)</vt:lpstr>
      <vt:lpstr>BLACKBERRY TOWNSHIP FOR</vt:lpstr>
      <vt:lpstr>BLACKBERRY TOWNSHIP FOR (2)</vt:lpstr>
      <vt:lpstr>BLACKBERRY TOWNSHIP FOR1</vt:lpstr>
      <vt:lpstr>BLACKBERRY TOWNSHIP FOR1 (2)</vt:lpstr>
      <vt:lpstr>BLACKBERRY TOWNSHIP FOR12</vt:lpstr>
      <vt:lpstr>BLACKBERRY TOWNSHIP FOR12 (2)</vt:lpstr>
      <vt:lpstr>BLACKBERRY TOWNSHIP FOR123</vt:lpstr>
      <vt:lpstr>BLACKBERRY TOWNSHIP FOR123 (2)</vt:lpstr>
      <vt:lpstr>BLACKBERRY TOWNSHIP FOR1234</vt:lpstr>
      <vt:lpstr>BLACKBERRY TOWNSHIP FOR1234 (2)</vt:lpstr>
      <vt:lpstr>BURLINGTON TOWNSHIP FOR</vt:lpstr>
      <vt:lpstr>BURLINGTON TOWNSHIP FOR (2)</vt:lpstr>
      <vt:lpstr>BURLINGTON TOWNSHIP FOR1</vt:lpstr>
      <vt:lpstr>BURLINGTON TOWNSHIP FOR1 (2)</vt:lpstr>
      <vt:lpstr>BURLINGTON TOWNSHIP FOR12</vt:lpstr>
      <vt:lpstr>BURLINGTON TOWNSHIP FOR12 (2)</vt:lpstr>
      <vt:lpstr>BURLINGTON TOWNSHIP FOR123</vt:lpstr>
      <vt:lpstr>BURLINGTON TOWNSHIP FOR123 (2)</vt:lpstr>
      <vt:lpstr>BURLINGTON TOWNSHIP FOR1234</vt:lpstr>
      <vt:lpstr>BURLINGTON TOWNSHIP FOR1234 (2)</vt:lpstr>
      <vt:lpstr>CAMPTON TOWNSHIP FOR SUP</vt:lpstr>
      <vt:lpstr>CAMPTON TOWNSHIP FOR SUP (2)</vt:lpstr>
      <vt:lpstr>CAMPTON TOWNSHIP FOR CLE</vt:lpstr>
      <vt:lpstr>CAMPTON TOWNSHIP FOR CLE (2)</vt:lpstr>
      <vt:lpstr>CAMPTON TOWNSHIP FOR ASS</vt:lpstr>
      <vt:lpstr>CAMPTON TOWNSHIP FOR ASS (2)</vt:lpstr>
      <vt:lpstr>CAMPTON TOWNSHIP FOR HIG</vt:lpstr>
      <vt:lpstr>CAMPTON TOWNSHIP FOR HIG (2)</vt:lpstr>
      <vt:lpstr>CAMPTON TOWNSHIP FOR TRU</vt:lpstr>
      <vt:lpstr>CAMPTON TOWNSHIP FOR TRU (2)</vt:lpstr>
      <vt:lpstr>DUNDEE TOWNSHIP FOR SUPE</vt:lpstr>
      <vt:lpstr>DUNDEE TOWNSHIP FOR SUPE (2)</vt:lpstr>
      <vt:lpstr>DUNDEE TOWNSHIP FOR CLER</vt:lpstr>
      <vt:lpstr>DUNDEE TOWNSHIP FOR CLER (2)</vt:lpstr>
      <vt:lpstr>DUNDEE TOWNSHIP FOR ASSE</vt:lpstr>
      <vt:lpstr>DUNDEE TOWNSHIP FOR ASSE (2)</vt:lpstr>
      <vt:lpstr>DUNDEE TOWNSHIP FOR HIGH</vt:lpstr>
      <vt:lpstr>DUNDEE TOWNSHIP FOR HIGH (2)</vt:lpstr>
      <vt:lpstr>DUNDEE TOWNSHIP FOR TRUS</vt:lpstr>
      <vt:lpstr>DUNDEE TOWNSHIP FOR TRUS (2)</vt:lpstr>
      <vt:lpstr>ELGIN TOWNSHIP FOR SUPER</vt:lpstr>
      <vt:lpstr>ELGIN TOWNSHIP FOR SUPER (2)</vt:lpstr>
      <vt:lpstr>ELGIN TOWNSHIP FOR CLERK</vt:lpstr>
      <vt:lpstr>ELGIN TOWNSHIP FOR CLERK (2)</vt:lpstr>
      <vt:lpstr>ELGIN TOWNSHIP FOR ASSES</vt:lpstr>
      <vt:lpstr>ELGIN TOWNSHIP FOR ASSES (2)</vt:lpstr>
      <vt:lpstr>ELGIN TOWNSHIP FOR HIGHW</vt:lpstr>
      <vt:lpstr>ELGIN TOWNSHIP FOR HIGHW (2)</vt:lpstr>
      <vt:lpstr>ELGIN TOWNSHIP FOR TRUST</vt:lpstr>
      <vt:lpstr>ELGIN TOWNSHIP FOR TRUST (2)</vt:lpstr>
      <vt:lpstr>GENEVA TOWNSHIP FOR SUPE</vt:lpstr>
      <vt:lpstr>GENEVA TOWNSHIP FOR SUPE (2)</vt:lpstr>
      <vt:lpstr>GENEVA TOWNSHIP FOR CLER</vt:lpstr>
      <vt:lpstr>GENEVA TOWNSHIP FOR CLER (2)</vt:lpstr>
      <vt:lpstr>GENEVA TOWNSHIP FOR ASSE</vt:lpstr>
      <vt:lpstr>GENEVA TOWNSHIP FOR ASSE (2)</vt:lpstr>
      <vt:lpstr>GENEVA TOWNSHIP FOR HIGH</vt:lpstr>
      <vt:lpstr>GENEVA TOWNSHIP FOR HIGH (2)</vt:lpstr>
      <vt:lpstr>GENEVA TOWNSHIP FOR TRUS</vt:lpstr>
      <vt:lpstr>GENEVA TOWNSHIP FOR TRUS (2)</vt:lpstr>
      <vt:lpstr>HAMPSHIRE TOWNSHIP FOR S</vt:lpstr>
      <vt:lpstr>HAMPSHIRE TOWNSHIP FOR S (2)</vt:lpstr>
      <vt:lpstr>HAMPSHIRE TOWNSHIP FOR C</vt:lpstr>
      <vt:lpstr>HAMPSHIRE TOWNSHIP FOR C (2)</vt:lpstr>
      <vt:lpstr>HAMPSHIRE TOWNSHIP FOR A</vt:lpstr>
      <vt:lpstr>HAMPSHIRE TOWNSHIP FOR A (2)</vt:lpstr>
      <vt:lpstr>HAMPSHIRE TOWNSHIP FOR H</vt:lpstr>
      <vt:lpstr>HAMPSHIRE TOWNSHIP FOR H (2)</vt:lpstr>
      <vt:lpstr>HAMPSHIRE TOWNSHIP FOR T</vt:lpstr>
      <vt:lpstr>HAMPSHIRE TOWNSHIP FOR T (2)</vt:lpstr>
      <vt:lpstr>KANEVILLE TOWNSHIP FOR S</vt:lpstr>
      <vt:lpstr>KANEVILLE TOWNSHIP FOR S (2)</vt:lpstr>
      <vt:lpstr>KANEVILLE TOWNSHIP FOR C</vt:lpstr>
      <vt:lpstr>KANEVILLE TOWNSHIP FOR C (2)</vt:lpstr>
      <vt:lpstr>KANEVILLE TOWNSHIP FOR H</vt:lpstr>
      <vt:lpstr>KANEVILLE TOWNSHIP FOR H (2)</vt:lpstr>
      <vt:lpstr>KANEVILLE TOWNSHIP FOR T</vt:lpstr>
      <vt:lpstr>KANEVILLE TOWNSHIP FOR T (2)</vt:lpstr>
      <vt:lpstr>PLATO TOWNSHIP FOR SUPER</vt:lpstr>
      <vt:lpstr>PLATO TOWNSHIP FOR SUPER (2)</vt:lpstr>
      <vt:lpstr>PLATO TOWNSHIP FOR CLERK</vt:lpstr>
      <vt:lpstr>PLATO TOWNSHIP FOR CLERK (2)</vt:lpstr>
      <vt:lpstr>PLATO TOWNSHIP FOR ASSES</vt:lpstr>
      <vt:lpstr>PLATO TOWNSHIP FOR ASSES (2)</vt:lpstr>
      <vt:lpstr>PLATO TOWNSHIP FOR HIGHW</vt:lpstr>
      <vt:lpstr>PLATO TOWNSHIP FOR HIGHW (2)</vt:lpstr>
      <vt:lpstr>PLATO TOWNSHIP FOR TRUST</vt:lpstr>
      <vt:lpstr>PLATO TOWNSHIP FOR TRUST (2)</vt:lpstr>
      <vt:lpstr>RUTLAND TOWNSHIP FOR SUP</vt:lpstr>
      <vt:lpstr>RUTLAND TOWNSHIP FOR SUP (2)</vt:lpstr>
      <vt:lpstr>RUTLAND TOWNSHIP FOR CLE</vt:lpstr>
      <vt:lpstr>RUTLAND TOWNSHIP FOR CLE (2)</vt:lpstr>
      <vt:lpstr>RUTLAND TOWNSHIP FOR ASS</vt:lpstr>
      <vt:lpstr>RUTLAND TOWNSHIP FOR ASS (2)</vt:lpstr>
      <vt:lpstr>RUTLAND TOWNSHIP FOR HIG</vt:lpstr>
      <vt:lpstr>RUTLAND TOWNSHIP FOR HIG (2)</vt:lpstr>
      <vt:lpstr>RUTLAND TOWNSHIP FOR TRU</vt:lpstr>
      <vt:lpstr>RUTLAND TOWNSHIP FOR TRU (2)</vt:lpstr>
      <vt:lpstr>ST CHARLES TOWNSHIP FOR</vt:lpstr>
      <vt:lpstr>ST CHARLES TOWNSHIP FOR (2)</vt:lpstr>
      <vt:lpstr>ST CHARLES TOWNSHIP FOR1</vt:lpstr>
      <vt:lpstr>ST CHARLES TOWNSHIP FOR1 (2)</vt:lpstr>
      <vt:lpstr>ST CHARLES TOWNSHIP FOR12</vt:lpstr>
      <vt:lpstr>ST CHARLES TOWNSHIP FOR12 (2)</vt:lpstr>
      <vt:lpstr>ST CHARLES TOWNSHIP FOR123</vt:lpstr>
      <vt:lpstr>ST CHARLES TOWNSHIP FOR123 (2)</vt:lpstr>
      <vt:lpstr>ST CHARLES TOWNSHIP FOR1234</vt:lpstr>
      <vt:lpstr>ST CHARLES TOWNSHIP FOR1234 (2)</vt:lpstr>
      <vt:lpstr>SUGAR GROVE TOWNSHIP FOR</vt:lpstr>
      <vt:lpstr>SUGAR GROVE TOWNSHIP FOR (2)</vt:lpstr>
      <vt:lpstr>SUGAR GROVE TOWNSHIP FOR1</vt:lpstr>
      <vt:lpstr>SUGAR GROVE TOWNSHIP FOR1 (2)</vt:lpstr>
      <vt:lpstr>SUGAR GROVE TOWNSHIP FOR12</vt:lpstr>
      <vt:lpstr>SUGAR GROVE TOWNSHIP FOR12 (2)</vt:lpstr>
      <vt:lpstr>SUGAR GROVE TOWNSHIP FOR123</vt:lpstr>
      <vt:lpstr>SUGAR GROVE TOWNSHIP FOR123 (2)</vt:lpstr>
      <vt:lpstr>SUGAR GROVE TOWNSHIP FOR1234</vt:lpstr>
      <vt:lpstr>SUGAR GROVE TOWNSHIP FOR11 (2)</vt:lpstr>
      <vt:lpstr>SUGAR GROVE TOWNSHIP FOR2</vt:lpstr>
      <vt:lpstr>SUGAR GROVE TOWNSHIP FOR2 (2)</vt:lpstr>
      <vt:lpstr>VIRGIL TOWNSHIP FOR SUPE</vt:lpstr>
      <vt:lpstr>VIRGIL TOWNSHIP FOR SUPE (2)</vt:lpstr>
      <vt:lpstr>VIRGIL TOWNSHIP FOR CLER</vt:lpstr>
      <vt:lpstr>VIRGIL TOWNSHIP FOR CLER (2)</vt:lpstr>
      <vt:lpstr>VIRGIL TOWNSHIP FOR ASSE</vt:lpstr>
      <vt:lpstr>VIRGIL TOWNSHIP FOR ASSE (2)</vt:lpstr>
      <vt:lpstr>VIRGIL TOWNSHIP FOR HIGH</vt:lpstr>
      <vt:lpstr>VIRGIL TOWNSHIP FOR HIGH (2)</vt:lpstr>
      <vt:lpstr>VIRGIL TOWNSHIP FOR TOWN</vt:lpstr>
      <vt:lpstr>VIRGIL TOWNSHIP FOR TOWN (2)</vt:lpstr>
      <vt:lpstr>BARTLETT PARK DISTRICT F</vt:lpstr>
      <vt:lpstr>BARTLETT PARK DISTRICT F (2)</vt:lpstr>
      <vt:lpstr>BATAVIA PARK DISTRICT FO</vt:lpstr>
      <vt:lpstr>BATAVIA PARK DISTRICT FO (2)</vt:lpstr>
      <vt:lpstr>BIG ROCK PARK DISTRICT F</vt:lpstr>
      <vt:lpstr>BIG ROCK PARK DISTRICT F (2)</vt:lpstr>
      <vt:lpstr>DUNDEE TOWNSHIP PARK DIS</vt:lpstr>
      <vt:lpstr>DUNDEE TOWNSHIP PARK DIS (2)</vt:lpstr>
      <vt:lpstr>FOX VALLEY PARK DISTRICT</vt:lpstr>
      <vt:lpstr>FOX VALLEY PARK DISTRICT (2)</vt:lpstr>
      <vt:lpstr>FOX VALLEY PARK DISTRICT1</vt:lpstr>
      <vt:lpstr>FOX VALLEY PARK DISTRICT1 (2)</vt:lpstr>
      <vt:lpstr>FOX VALLEY PARK DISTRICT12</vt:lpstr>
      <vt:lpstr>FOX VALLEY PARK DISTRICT12 (2)</vt:lpstr>
      <vt:lpstr>FOX VALLEY PARK DISTRICT123</vt:lpstr>
      <vt:lpstr>FOX VALLEY PARK DISTRICT123 (2)</vt:lpstr>
      <vt:lpstr>GENEVA PARK DISTRICT FOR</vt:lpstr>
      <vt:lpstr>GENEVA PARK DISTRICT FOR (2)</vt:lpstr>
      <vt:lpstr>HAMPSHIRE PARK DISTRICT1</vt:lpstr>
      <vt:lpstr>HAMPSHIRE PARK DISTRICT1 (2)</vt:lpstr>
      <vt:lpstr>HUNTLEY PARK DISTRICT FO</vt:lpstr>
      <vt:lpstr>HUNTLEY PARK DISTRICT FO (2)</vt:lpstr>
      <vt:lpstr>HUNTLEY PARK DISTRICT FO1</vt:lpstr>
      <vt:lpstr>HUNTLEY PARK DISTRICT FO1 (2)</vt:lpstr>
      <vt:lpstr>ST CHARLES PARK DISTRICT</vt:lpstr>
      <vt:lpstr>ST CHARLES PARK DISTRICT (2)</vt:lpstr>
      <vt:lpstr>SUGAR GROVE PARK DISTRIC</vt:lpstr>
      <vt:lpstr>SUGAR GROVE PARK DISTRIC (2)</vt:lpstr>
      <vt:lpstr>SUGAR GROVE PARK DISTRIC1</vt:lpstr>
      <vt:lpstr>SUGAR GROVE PARK DISTRIC1 (2)</vt:lpstr>
      <vt:lpstr>ALGONQUIN LIBRARY FOR LI</vt:lpstr>
      <vt:lpstr>ALGONQUIN LIBRARY FOR LI (2)</vt:lpstr>
      <vt:lpstr>ALGONQUIN LIBRARY FOR LI1</vt:lpstr>
      <vt:lpstr>ALGONQUIN LIBRARY FOR LI1 (2)</vt:lpstr>
      <vt:lpstr>ALGONQUIN LIBRARY FOR LI12</vt:lpstr>
      <vt:lpstr>ALGONQUIN LIBRARY FOR LI12 (2)</vt:lpstr>
      <vt:lpstr>BARRINGTON LIBRARY FOR L</vt:lpstr>
      <vt:lpstr>BARRINGTON LIBRARY FOR L (2)</vt:lpstr>
      <vt:lpstr>BATAVIA LIBRARY FOR LIBR</vt:lpstr>
      <vt:lpstr>BATAVIA LIBRARY FOR LIBR (2)</vt:lpstr>
      <vt:lpstr>BATAVIA LIBRARY FOR LIBR1</vt:lpstr>
      <vt:lpstr>BATAVIA LIBRARY FOR LIBR1 (2)</vt:lpstr>
      <vt:lpstr>FOX RIVER VALLEY PUBLIC</vt:lpstr>
      <vt:lpstr>FOX RIVER VALLEY PUBLIC (2)</vt:lpstr>
      <vt:lpstr>ELLA JOHNSON LIBRARY FOR</vt:lpstr>
      <vt:lpstr>ELLA JOHNSON LIBRARY FOR (2)</vt:lpstr>
      <vt:lpstr>ELLA JOHNSON LIBRARY FOR1</vt:lpstr>
      <vt:lpstr>ELLA JOHNSON LIBRARY FOR1 (2)</vt:lpstr>
      <vt:lpstr>ELLA JOHNSON LIBRARY FOR12</vt:lpstr>
      <vt:lpstr>ELLA JOHNSON LIBRARY FOR12 (2)</vt:lpstr>
      <vt:lpstr>GAIL BORDEN LIBRARY FOR</vt:lpstr>
      <vt:lpstr>GAIL BORDEN LIBRARY FOR (2)</vt:lpstr>
      <vt:lpstr>GENEVA LIBRARY FOR LIBRA</vt:lpstr>
      <vt:lpstr>GENEVA LIBRARY FOR LIBRA (2)</vt:lpstr>
      <vt:lpstr>HUNTLEY AREA LIBRARY FOR</vt:lpstr>
      <vt:lpstr>HUNTLEY AREA LIBRARY FOR (2)</vt:lpstr>
      <vt:lpstr>HUNTLEY AREA LIBRARY FOR1</vt:lpstr>
      <vt:lpstr>HUNTLEY AREA LIBRARY FOR1 (2)</vt:lpstr>
      <vt:lpstr>MAPLE PARK VILLAGE LIBRA</vt:lpstr>
      <vt:lpstr>MAPLE PARK VILLAGE LIBRA (2)</vt:lpstr>
      <vt:lpstr>MAPLE PARK VILLAGE LIBRA1</vt:lpstr>
      <vt:lpstr>MAPLE PARK VILLAGE LIBRA1 (2)</vt:lpstr>
      <vt:lpstr>OSWEGO LIBRARY FOR LIBRA</vt:lpstr>
      <vt:lpstr>OSWEGO LIBRARY FOR LIBRA (2)</vt:lpstr>
      <vt:lpstr>ST CHARLES LIBRARY FOR L</vt:lpstr>
      <vt:lpstr>ST CHARLES LIBRARY FOR L (2)</vt:lpstr>
      <vt:lpstr>SUGAR GROVE LIBRARY FOR</vt:lpstr>
      <vt:lpstr>SUGAR GROVE LIBRARY FOR (2)</vt:lpstr>
      <vt:lpstr>TOWN &amp; COUNTRY LIBRARY F</vt:lpstr>
      <vt:lpstr>TOWN &amp; COUNTRY LIBRARY F (2)</vt:lpstr>
      <vt:lpstr>KANE COUNTY FOR REGIONAL</vt:lpstr>
      <vt:lpstr>KANE COUNTY FOR REGIONAL (2)</vt:lpstr>
      <vt:lpstr>KANE COUNTY FOR REGIONAL1</vt:lpstr>
      <vt:lpstr>KANE COUNTY FOR REGIONAL1 (2)</vt:lpstr>
      <vt:lpstr>KANE COUNTY FOR REGIONAL12</vt:lpstr>
      <vt:lpstr>KANE COUNTY FOR REGIONAL12 (2)</vt:lpstr>
      <vt:lpstr>DEKALB COUNTY FOR REGION</vt:lpstr>
      <vt:lpstr>DEKALB COUNTY FOR REGION (2)</vt:lpstr>
      <vt:lpstr>GRUNDY &amp; KENDALL COUNTIE</vt:lpstr>
      <vt:lpstr>GRUNDY &amp; KENDALL COUNTIE (2)</vt:lpstr>
      <vt:lpstr>LAKE COUNTY FOR REGIONAL</vt:lpstr>
      <vt:lpstr>LAKE COUNTY FOR REGIONAL (2)</vt:lpstr>
      <vt:lpstr>MCHENRY COUNTY FOR REGIO</vt:lpstr>
      <vt:lpstr>MCHENRY COUNTY FOR REGIO (2)</vt:lpstr>
      <vt:lpstr>ELGIN SCHOOL DISTRICT U-</vt:lpstr>
      <vt:lpstr>ELGIN SCHOOL DISTRICT U- (2)</vt:lpstr>
      <vt:lpstr>BATAVIA SCHOOL DISTRICT</vt:lpstr>
      <vt:lpstr>BATAVIA SCHOOL DISTRICT (2)</vt:lpstr>
      <vt:lpstr>YORKVILLE SCHOOL 115 FOR</vt:lpstr>
      <vt:lpstr>YORKVILLE SCHOOL 115 FOR (2)</vt:lpstr>
      <vt:lpstr>YORKVILLE SCHOOL 115 2 B</vt:lpstr>
      <vt:lpstr>YORKVILLE SCHOOL 115 2 B (2)</vt:lpstr>
      <vt:lpstr>AURORA WEST SCHOOL DISTR</vt:lpstr>
      <vt:lpstr>AURORA WEST SCHOOL DISTR (2)</vt:lpstr>
      <vt:lpstr>AURORA EAST SCHOOL DISTR</vt:lpstr>
      <vt:lpstr>AURORA EAST SCHOOL DISTR (2)</vt:lpstr>
      <vt:lpstr>CONSOLIDATED SCHOOL DIST</vt:lpstr>
      <vt:lpstr>CONSOLIDATED SCHOOL DIST (2)</vt:lpstr>
      <vt:lpstr>BARRINGTON SCHOOL DISTRI</vt:lpstr>
      <vt:lpstr>BARRINGTON SCHOOL DISTRI (2)</vt:lpstr>
      <vt:lpstr>COMMUNITY SCHOOL DISTRIC</vt:lpstr>
      <vt:lpstr>COMMUNITY SCHOOL DISTRIC (2)</vt:lpstr>
      <vt:lpstr>CENTRAL SCHOOL DISTRICT</vt:lpstr>
      <vt:lpstr>CENTRAL SCHOOL DISTRICT (2)</vt:lpstr>
      <vt:lpstr>KANELAND SCHOOL DISTRICT</vt:lpstr>
      <vt:lpstr>KANELAND SCHOOL DISTRICT (2)</vt:lpstr>
      <vt:lpstr>GENEVA SCHOOL DISTRICT 3</vt:lpstr>
      <vt:lpstr>GENEVA SCHOOL DISTRICT 3 (2)</vt:lpstr>
      <vt:lpstr>ST CHARLES SCHOOL DISTRI</vt:lpstr>
      <vt:lpstr>ST CHARLES SCHOOL DISTRI (2)</vt:lpstr>
      <vt:lpstr>OSWEGO SCHOOL DISTRICT 3</vt:lpstr>
      <vt:lpstr>OSWEGO SCHOOL DISTRICT 3 (2)</vt:lpstr>
      <vt:lpstr>SYCAMORE SCHOOL DISTRICT</vt:lpstr>
      <vt:lpstr>SYCAMORE SCHOOL DISTRICT (2)</vt:lpstr>
      <vt:lpstr>HINCKLEY-BIG ROCK DISTRI</vt:lpstr>
      <vt:lpstr>HINCKLEY-BIG ROCK DISTRI (2)</vt:lpstr>
      <vt:lpstr>ELGIN COMMUNITY COLLEGE</vt:lpstr>
      <vt:lpstr>ELGIN COMMUNITY COLLEGE (2)</vt:lpstr>
      <vt:lpstr>HARPER COMMUNITY COLLEGE</vt:lpstr>
      <vt:lpstr>HARPER COMMUNITY COLLEGE (2)</vt:lpstr>
      <vt:lpstr>HARPER COMMUNITY COLLEGE1</vt:lpstr>
      <vt:lpstr>HARPER COMMUNITY COLLEGE1 (2)</vt:lpstr>
      <vt:lpstr>KISHWAUKEE COMMUNITY COL</vt:lpstr>
      <vt:lpstr>KISHWAUKEE COMMUNITY COL (2)</vt:lpstr>
      <vt:lpstr>MC HENRY COUNTY COLLEGE</vt:lpstr>
      <vt:lpstr>MC HENRY COUNTY COLLEGE (2)</vt:lpstr>
      <vt:lpstr>WAUBONSEE COMMUNITY COLL</vt:lpstr>
      <vt:lpstr>WAUBONSEE COMMUNITY COLL (2)</vt:lpstr>
      <vt:lpstr>ALGONQUIN LAKE IN THE HI</vt:lpstr>
      <vt:lpstr>ALGONQUIN LAKE IN THE HI (2)</vt:lpstr>
      <vt:lpstr>CARPENTERSVILLE &amp; COUNTR</vt:lpstr>
      <vt:lpstr>CARPENTERSVILLE &amp; COUNTR (2)</vt:lpstr>
      <vt:lpstr>EAST DUNDEE &amp; COUNTRYSID</vt:lpstr>
      <vt:lpstr>EAST DUNDEE &amp; COUNTRYSID (2)</vt:lpstr>
      <vt:lpstr>ELBURN &amp; COUNTRYSIDE FIR</vt:lpstr>
      <vt:lpstr>ELBURN &amp; COUNTRYSIDE FIR (2)</vt:lpstr>
      <vt:lpstr>ELBURN &amp; COUNTRYSIDE FIR1</vt:lpstr>
      <vt:lpstr>ELBURN &amp; COUNTRYSIDE FIR1 (2)</vt:lpstr>
      <vt:lpstr>ELBURN &amp; COUNTRYSIDE FIR12</vt:lpstr>
      <vt:lpstr>ELBURN &amp; COUNTRYSIDE FIR12 (2)</vt:lpstr>
      <vt:lpstr>FOX RIVER &amp; COUNTRYSIDE</vt:lpstr>
      <vt:lpstr>FOX RIVER &amp; COUNTRYSIDE (2)</vt:lpstr>
      <vt:lpstr>FOX RIVER &amp; COUNTRYSIDE1</vt:lpstr>
      <vt:lpstr>FOX RIVER &amp; COUNTRYSIDE1 (2)</vt:lpstr>
      <vt:lpstr>HAMPSHIRE FIRE DISTRICT</vt:lpstr>
      <vt:lpstr>HAMPSHIRE FIRE DISTRICT (2)</vt:lpstr>
      <vt:lpstr>HUNTLEY FIRE DISTRICT FO</vt:lpstr>
      <vt:lpstr>HUNTLEY FIRE DISTRICT FO (2)</vt:lpstr>
      <vt:lpstr>NORTH AURORA FIRE DISTRI</vt:lpstr>
      <vt:lpstr>NORTH AURORA FIRE DISTRI (2)</vt:lpstr>
      <vt:lpstr>SUGAR GROVE FIRE DISTRIC</vt:lpstr>
      <vt:lpstr>SUGAR GROVE FIRE DISTRIC (2)</vt:lpstr>
      <vt:lpstr>SUGAR GROVE FIRE DISTRIC1</vt:lpstr>
      <vt:lpstr>SUGAR GROVE FIRE DISTRIC1 (2)</vt:lpstr>
      <vt:lpstr>(BURLINGTON FIRE DIST) P</vt:lpstr>
      <vt:lpstr>(BURLINGTON FIRE DIST) P (2)</vt:lpstr>
      <vt:lpstr>(HAMPSHIRE FIRE DIST) PR</vt:lpstr>
      <vt:lpstr>(HAMPSHIRE FIRE DIST) PR (2)</vt:lpstr>
      <vt:lpstr>(HAMPSHIRE FIRE DIST) TO</vt:lpstr>
      <vt:lpstr>(HAMPSHIRE FIRE DIST) TO (2)</vt:lpstr>
      <vt:lpstr>(FOREST PRESERVE) ISSUE</vt:lpstr>
      <vt:lpstr>(FOREST PRESERVE) ISSUE (2)</vt:lpstr>
      <vt:lpstr>(ELGIN TOWNSHIP) PROPOSI</vt:lpstr>
      <vt:lpstr>(ELGIN TOWNSHIP) PROPOSI (2)</vt:lpstr>
      <vt:lpstr>(PINGREE GROVE &amp; CSIDE F</vt:lpstr>
      <vt:lpstr>(PINGREE GROVE &amp; CSIDE F (2)</vt:lpstr>
      <vt:lpstr>(VILL OF WAYNE) U-46 APP</vt:lpstr>
      <vt:lpstr>(VILL OF WAYNE) U-46 APP (2)</vt:lpstr>
      <vt:lpstr>(GENEVA LIB) PROPOSITION</vt:lpstr>
      <vt:lpstr>(GENEVA LIB) PROPOSITION (2)</vt:lpstr>
      <vt:lpstr>(FOX RIVER &amp; CSIDE FIRE)</vt:lpstr>
      <vt:lpstr>(FOX RIVER &amp; CSIDE FIRE) (2)</vt:lpstr>
      <vt:lpstr>'(BURLINGTON FIRE DIST) P'!Print_Area</vt:lpstr>
      <vt:lpstr>'(ELGIN TOWNSHIP) PROPOSI'!Print_Area</vt:lpstr>
      <vt:lpstr>'(FOREST PRESERVE) ISSUE'!Print_Area</vt:lpstr>
      <vt:lpstr>'(FOX RIVER &amp; CSIDE FIRE)'!Print_Area</vt:lpstr>
      <vt:lpstr>'(GENEVA LIB) PROPOSITION'!Print_Area</vt:lpstr>
      <vt:lpstr>'(HAMPSHIRE FIRE DIST) PR'!Print_Area</vt:lpstr>
      <vt:lpstr>'(HAMPSHIRE FIRE DIST) TO'!Print_Area</vt:lpstr>
      <vt:lpstr>'(PINGREE GROVE &amp; CSIDE F'!Print_Area</vt:lpstr>
      <vt:lpstr>'(VILL OF WAYNE) U-46 APP'!Print_Area</vt:lpstr>
      <vt:lpstr>'ALGONQUIN LAKE IN THE HI'!Print_Area</vt:lpstr>
      <vt:lpstr>'ALGONQUIN LIBRARY FOR LI'!Print_Area</vt:lpstr>
      <vt:lpstr>'ALGONQUIN LIBRARY FOR LI1'!Print_Area</vt:lpstr>
      <vt:lpstr>'ALGONQUIN LIBRARY FOR LI12'!Print_Area</vt:lpstr>
      <vt:lpstr>'AURORA EAST SCHOOL DISTR'!Print_Area</vt:lpstr>
      <vt:lpstr>'AURORA TOWNSHIP FOR ASSE'!Print_Area</vt:lpstr>
      <vt:lpstr>'AURORA TOWNSHIP FOR CLER'!Print_Area</vt:lpstr>
      <vt:lpstr>'AURORA TOWNSHIP FOR HIGH'!Print_Area</vt:lpstr>
      <vt:lpstr>'AURORA TOWNSHIP FOR SUPE'!Print_Area</vt:lpstr>
      <vt:lpstr>'AURORA TOWNSHIP FOR TRUS'!Print_Area</vt:lpstr>
      <vt:lpstr>'AURORA WEST SCHOOL DISTR'!Print_Area</vt:lpstr>
      <vt:lpstr>'BARRINGTON LIBRARY FOR L'!Print_Area</vt:lpstr>
      <vt:lpstr>'BARRINGTON SCHOOL DISTRI'!Print_Area</vt:lpstr>
      <vt:lpstr>'BARTLETT PARK DISTRICT F'!Print_Area</vt:lpstr>
      <vt:lpstr>'BATAVIA LIBRARY FOR LIBR'!Print_Area</vt:lpstr>
      <vt:lpstr>'BATAVIA LIBRARY FOR LIBR1'!Print_Area</vt:lpstr>
      <vt:lpstr>'BATAVIA PARK DISTRICT FO'!Print_Area</vt:lpstr>
      <vt:lpstr>'BATAVIA SCHOOL DISTRICT'!Print_Area</vt:lpstr>
      <vt:lpstr>'BATAVIA TOWNSHIP FOR ASS'!Print_Area</vt:lpstr>
      <vt:lpstr>'BATAVIA TOWNSHIP FOR CLE'!Print_Area</vt:lpstr>
      <vt:lpstr>'BATAVIA TOWNSHIP FOR HIG'!Print_Area</vt:lpstr>
      <vt:lpstr>'BATAVIA TOWNSHIP FOR SUP'!Print_Area</vt:lpstr>
      <vt:lpstr>'BATAVIA TOWNSHIP FOR TRU'!Print_Area</vt:lpstr>
      <vt:lpstr>'BIG ROCK PARK DISTRICT F'!Print_Area</vt:lpstr>
      <vt:lpstr>'BIG ROCK TOWNSHIP FOR AS'!Print_Area</vt:lpstr>
      <vt:lpstr>'BIG ROCK TOWNSHIP FOR CL'!Print_Area</vt:lpstr>
      <vt:lpstr>'BIG ROCK TOWNSHIP FOR HI'!Print_Area</vt:lpstr>
      <vt:lpstr>'BIG ROCK TOWNSHIP FOR SU'!Print_Area</vt:lpstr>
      <vt:lpstr>'BIG ROCK TOWNSHIP FOR TR'!Print_Area</vt:lpstr>
      <vt:lpstr>'BLACKBERRY TOWNSHIP FOR'!Print_Area</vt:lpstr>
      <vt:lpstr>'BLACKBERRY TOWNSHIP FOR1'!Print_Area</vt:lpstr>
      <vt:lpstr>'BLACKBERRY TOWNSHIP FOR12'!Print_Area</vt:lpstr>
      <vt:lpstr>'BLACKBERRY TOWNSHIP FOR123'!Print_Area</vt:lpstr>
      <vt:lpstr>'BLACKBERRY TOWNSHIP FOR1234'!Print_Area</vt:lpstr>
      <vt:lpstr>'BURLINGTON TOWNSHIP FOR'!Print_Area</vt:lpstr>
      <vt:lpstr>'BURLINGTON TOWNSHIP FOR1'!Print_Area</vt:lpstr>
      <vt:lpstr>'BURLINGTON TOWNSHIP FOR12'!Print_Area</vt:lpstr>
      <vt:lpstr>'BURLINGTON TOWNSHIP FOR123'!Print_Area</vt:lpstr>
      <vt:lpstr>'BURLINGTON TOWNSHIP FOR1234'!Print_Area</vt:lpstr>
      <vt:lpstr>'CAMPTON TOWNSHIP FOR ASS'!Print_Area</vt:lpstr>
      <vt:lpstr>'CAMPTON TOWNSHIP FOR CLE'!Print_Area</vt:lpstr>
      <vt:lpstr>'CAMPTON TOWNSHIP FOR HIG'!Print_Area</vt:lpstr>
      <vt:lpstr>'CAMPTON TOWNSHIP FOR SUP'!Print_Area</vt:lpstr>
      <vt:lpstr>'CAMPTON TOWNSHIP FOR TRU'!Print_Area</vt:lpstr>
      <vt:lpstr>'CARPENTERSVILLE &amp; COUNTR'!Print_Area</vt:lpstr>
      <vt:lpstr>'CENTRAL SCHOOL DISTRICT'!Print_Area</vt:lpstr>
      <vt:lpstr>'CITY OF BATAVIA FOR CLER'!Print_Area</vt:lpstr>
      <vt:lpstr>'CITY OF BATAVIA FOR MAYO'!Print_Area</vt:lpstr>
      <vt:lpstr>'CITY OF BATAVIA FOR TREA'!Print_Area</vt:lpstr>
      <vt:lpstr>'CITY OF BATAVIA, WARD 1'!Print_Area</vt:lpstr>
      <vt:lpstr>'CITY OF BATAVIA, WARD 11'!Print_Area</vt:lpstr>
      <vt:lpstr>'CITY OF BATAVIA, WARD 2'!Print_Area</vt:lpstr>
      <vt:lpstr>'CITY OF BATAVIA, WARD 3'!Print_Area</vt:lpstr>
      <vt:lpstr>'CITY OF BATAVIA, WARD 4'!Print_Area</vt:lpstr>
      <vt:lpstr>'CITY OF BATAVIA, WARD 5'!Print_Area</vt:lpstr>
      <vt:lpstr>'CITY OF BATAVIA, WARD 6'!Print_Area</vt:lpstr>
      <vt:lpstr>'CITY OF BATAVIA, WARD 7'!Print_Area</vt:lpstr>
      <vt:lpstr>'CITY OF ELGIN FOR CITY C'!Print_Area</vt:lpstr>
      <vt:lpstr>'CITY OF GENEVA FOR MAYOR'!Print_Area</vt:lpstr>
      <vt:lpstr>'CITY OF GENEVA FOR TREAS'!Print_Area</vt:lpstr>
      <vt:lpstr>'CITY OF GENEVA, WARD 1 F'!Print_Area</vt:lpstr>
      <vt:lpstr>'CITY OF GENEVA, WARD 2 F'!Print_Area</vt:lpstr>
      <vt:lpstr>'CITY OF GENEVA, WARD 3 F'!Print_Area</vt:lpstr>
      <vt:lpstr>'CITY OF GENEVA, WARD 4 F'!Print_Area</vt:lpstr>
      <vt:lpstr>'CITY OF GENEVA, WARD 5 F'!Print_Area</vt:lpstr>
      <vt:lpstr>'CITY OF ST CHARLES FOR C'!Print_Area</vt:lpstr>
      <vt:lpstr>'CITY OF ST CHARLES FOR M'!Print_Area</vt:lpstr>
      <vt:lpstr>'CITY OF ST CHARLES FOR T'!Print_Area</vt:lpstr>
      <vt:lpstr>'CITY OF ST CHARLES, WARD'!Print_Area</vt:lpstr>
      <vt:lpstr>'CITY OF ST CHARLES, WARD1'!Print_Area</vt:lpstr>
      <vt:lpstr>'CITY OF ST CHARLES, WARD12'!Print_Area</vt:lpstr>
      <vt:lpstr>'CITY OF ST CHARLES, WARD123'!Print_Area</vt:lpstr>
      <vt:lpstr>'CITY OF ST CHARLES, WARD1234'!Print_Area</vt:lpstr>
      <vt:lpstr>'COMMUNITY SCHOOL DISTRIC'!Print_Area</vt:lpstr>
      <vt:lpstr>'CONSOLIDATED SCHOOL DIST'!Print_Area</vt:lpstr>
      <vt:lpstr>'DEKALB COUNTY FOR REGION'!Print_Area</vt:lpstr>
      <vt:lpstr>'DUNDEE TOWNSHIP FOR ASSE'!Print_Area</vt:lpstr>
      <vt:lpstr>'DUNDEE TOWNSHIP FOR CLER'!Print_Area</vt:lpstr>
      <vt:lpstr>'DUNDEE TOWNSHIP FOR HIGH'!Print_Area</vt:lpstr>
      <vt:lpstr>'DUNDEE TOWNSHIP FOR SUPE'!Print_Area</vt:lpstr>
      <vt:lpstr>'DUNDEE TOWNSHIP FOR TRUS'!Print_Area</vt:lpstr>
      <vt:lpstr>'DUNDEE TOWNSHIP PARK DIS'!Print_Area</vt:lpstr>
      <vt:lpstr>'EAST DUNDEE &amp; COUNTRYSID'!Print_Area</vt:lpstr>
      <vt:lpstr>'ELBURN &amp; COUNTRYSIDE FIR'!Print_Area</vt:lpstr>
      <vt:lpstr>'ELBURN &amp; COUNTRYSIDE FIR1'!Print_Area</vt:lpstr>
      <vt:lpstr>'ELBURN &amp; COUNTRYSIDE FIR12'!Print_Area</vt:lpstr>
      <vt:lpstr>'ELGIN COMMUNITY COLLEGE'!Print_Area</vt:lpstr>
      <vt:lpstr>'ELGIN SCHOOL DISTRICT U-'!Print_Area</vt:lpstr>
      <vt:lpstr>'ELGIN TOWNSHIP FOR ASSES'!Print_Area</vt:lpstr>
      <vt:lpstr>'ELGIN TOWNSHIP FOR CLERK'!Print_Area</vt:lpstr>
      <vt:lpstr>'ELGIN TOWNSHIP FOR HIGHW'!Print_Area</vt:lpstr>
      <vt:lpstr>'ELGIN TOWNSHIP FOR SUPER'!Print_Area</vt:lpstr>
      <vt:lpstr>'ELGIN TOWNSHIP FOR TRUST'!Print_Area</vt:lpstr>
      <vt:lpstr>'ELLA JOHNSON LIBRARY FOR'!Print_Area</vt:lpstr>
      <vt:lpstr>'ELLA JOHNSON LIBRARY FOR1'!Print_Area</vt:lpstr>
      <vt:lpstr>'ELLA JOHNSON LIBRARY FOR12'!Print_Area</vt:lpstr>
      <vt:lpstr>'FOX RIVER &amp; COUNTRYSIDE'!Print_Area</vt:lpstr>
      <vt:lpstr>'FOX RIVER &amp; COUNTRYSIDE1'!Print_Area</vt:lpstr>
      <vt:lpstr>'FOX RIVER VALLEY PUBLIC'!Print_Area</vt:lpstr>
      <vt:lpstr>'FOX VALLEY PARK DISTRICT'!Print_Area</vt:lpstr>
      <vt:lpstr>'FOX VALLEY PARK DISTRICT1'!Print_Area</vt:lpstr>
      <vt:lpstr>'FOX VALLEY PARK DISTRICT12'!Print_Area</vt:lpstr>
      <vt:lpstr>'FOX VALLEY PARK DISTRICT123'!Print_Area</vt:lpstr>
      <vt:lpstr>'GAIL BORDEN LIBRARY FOR'!Print_Area</vt:lpstr>
      <vt:lpstr>'GENEVA LIBRARY FOR LIBRA'!Print_Area</vt:lpstr>
      <vt:lpstr>'GENEVA PARK DISTRICT FOR'!Print_Area</vt:lpstr>
      <vt:lpstr>'GENEVA SCHOOL DISTRICT 3'!Print_Area</vt:lpstr>
      <vt:lpstr>'GENEVA TOWNSHIP FOR ASSE'!Print_Area</vt:lpstr>
      <vt:lpstr>'GENEVA TOWNSHIP FOR CLER'!Print_Area</vt:lpstr>
      <vt:lpstr>'GENEVA TOWNSHIP FOR HIGH'!Print_Area</vt:lpstr>
      <vt:lpstr>'GENEVA TOWNSHIP FOR SUPE'!Print_Area</vt:lpstr>
      <vt:lpstr>'GENEVA TOWNSHIP FOR TRUS'!Print_Area</vt:lpstr>
      <vt:lpstr>'GRUNDY &amp; KENDALL COUNTIE'!Print_Area</vt:lpstr>
      <vt:lpstr>'HAMPSHIRE FIRE DISTRICT'!Print_Area</vt:lpstr>
      <vt:lpstr>'HAMPSHIRE PARK DISTRICT1'!Print_Area</vt:lpstr>
      <vt:lpstr>'HAMPSHIRE TOWNSHIP FOR A'!Print_Area</vt:lpstr>
      <vt:lpstr>'HAMPSHIRE TOWNSHIP FOR C'!Print_Area</vt:lpstr>
      <vt:lpstr>'HAMPSHIRE TOWNSHIP FOR H'!Print_Area</vt:lpstr>
      <vt:lpstr>'HAMPSHIRE TOWNSHIP FOR S'!Print_Area</vt:lpstr>
      <vt:lpstr>'HAMPSHIRE TOWNSHIP FOR T'!Print_Area</vt:lpstr>
      <vt:lpstr>'HARPER COMMUNITY COLLEGE'!Print_Area</vt:lpstr>
      <vt:lpstr>'HARPER COMMUNITY COLLEGE1'!Print_Area</vt:lpstr>
      <vt:lpstr>'HINCKLEY-BIG ROCK DISTRI'!Print_Area</vt:lpstr>
      <vt:lpstr>'HUNTLEY AREA LIBRARY FOR'!Print_Area</vt:lpstr>
      <vt:lpstr>'HUNTLEY AREA LIBRARY FOR1'!Print_Area</vt:lpstr>
      <vt:lpstr>'HUNTLEY FIRE DISTRICT FO'!Print_Area</vt:lpstr>
      <vt:lpstr>'HUNTLEY PARK DISTRICT FO'!Print_Area</vt:lpstr>
      <vt:lpstr>'HUNTLEY PARK DISTRICT FO1'!Print_Area</vt:lpstr>
      <vt:lpstr>'KANE COUNTY FOR REGIONAL'!Print_Area</vt:lpstr>
      <vt:lpstr>'KANE COUNTY FOR REGIONAL1'!Print_Area</vt:lpstr>
      <vt:lpstr>'KANE COUNTY FOR REGIONAL12'!Print_Area</vt:lpstr>
      <vt:lpstr>'KANELAND SCHOOL DISTRICT'!Print_Area</vt:lpstr>
      <vt:lpstr>'KANEVILLE TOWNSHIP FOR C'!Print_Area</vt:lpstr>
      <vt:lpstr>'KANEVILLE TOWNSHIP FOR H'!Print_Area</vt:lpstr>
      <vt:lpstr>'KANEVILLE TOWNSHIP FOR S'!Print_Area</vt:lpstr>
      <vt:lpstr>'KANEVILLE TOWNSHIP FOR T'!Print_Area</vt:lpstr>
      <vt:lpstr>'KISHWAUKEE COMMUNITY COL'!Print_Area</vt:lpstr>
      <vt:lpstr>'LAKE COUNTY FOR REGIONAL'!Print_Area</vt:lpstr>
      <vt:lpstr>'MAPLE PARK VILLAGE LIBRA'!Print_Area</vt:lpstr>
      <vt:lpstr>'MAPLE PARK VILLAGE LIBRA1'!Print_Area</vt:lpstr>
      <vt:lpstr>'MC HENRY COUNTY COLLEGE'!Print_Area</vt:lpstr>
      <vt:lpstr>'MCHENRY COUNTY FOR REGIO'!Print_Area</vt:lpstr>
      <vt:lpstr>'NORTH AURORA FIRE DISTRI'!Print_Area</vt:lpstr>
      <vt:lpstr>'OSWEGO LIBRARY FOR LIBRA'!Print_Area</vt:lpstr>
      <vt:lpstr>'OSWEGO SCHOOL DISTRICT 3'!Print_Area</vt:lpstr>
      <vt:lpstr>'PLATO TOWNSHIP FOR ASSES'!Print_Area</vt:lpstr>
      <vt:lpstr>'PLATO TOWNSHIP FOR CLERK'!Print_Area</vt:lpstr>
      <vt:lpstr>'PLATO TOWNSHIP FOR HIGHW'!Print_Area</vt:lpstr>
      <vt:lpstr>'PLATO TOWNSHIP FOR SUPER'!Print_Area</vt:lpstr>
      <vt:lpstr>'PLATO TOWNSHIP FOR TRUST'!Print_Area</vt:lpstr>
      <vt:lpstr>'RUTLAND TOWNSHIP FOR ASS'!Print_Area</vt:lpstr>
      <vt:lpstr>'RUTLAND TOWNSHIP FOR CLE'!Print_Area</vt:lpstr>
      <vt:lpstr>'RUTLAND TOWNSHIP FOR HIG'!Print_Area</vt:lpstr>
      <vt:lpstr>'RUTLAND TOWNSHIP FOR SUP'!Print_Area</vt:lpstr>
      <vt:lpstr>'RUTLAND TOWNSHIP FOR TRU'!Print_Area</vt:lpstr>
      <vt:lpstr>'ST CHARLES LIBRARY FOR L'!Print_Area</vt:lpstr>
      <vt:lpstr>'ST CHARLES PARK DISTRICT'!Print_Area</vt:lpstr>
      <vt:lpstr>'ST CHARLES SCHOOL DISTRI'!Print_Area</vt:lpstr>
      <vt:lpstr>'ST CHARLES TOWNSHIP FOR'!Print_Area</vt:lpstr>
      <vt:lpstr>'ST CHARLES TOWNSHIP FOR1'!Print_Area</vt:lpstr>
      <vt:lpstr>'ST CHARLES TOWNSHIP FOR12'!Print_Area</vt:lpstr>
      <vt:lpstr>'ST CHARLES TOWNSHIP FOR123'!Print_Area</vt:lpstr>
      <vt:lpstr>'ST CHARLES TOWNSHIP FOR1234'!Print_Area</vt:lpstr>
      <vt:lpstr>'SUGAR GROVE FIRE DISTRIC'!Print_Area</vt:lpstr>
      <vt:lpstr>'SUGAR GROVE FIRE DISTRIC1'!Print_Area</vt:lpstr>
      <vt:lpstr>'SUGAR GROVE LIBRARY FOR'!Print_Area</vt:lpstr>
      <vt:lpstr>'SUGAR GROVE PARK DISTRIC'!Print_Area</vt:lpstr>
      <vt:lpstr>'SUGAR GROVE PARK DISTRIC1'!Print_Area</vt:lpstr>
      <vt:lpstr>'SUGAR GROVE TOWNSHIP FOR'!Print_Area</vt:lpstr>
      <vt:lpstr>'SUGAR GROVE TOWNSHIP FOR1'!Print_Area</vt:lpstr>
      <vt:lpstr>'SUGAR GROVE TOWNSHIP FOR12'!Print_Area</vt:lpstr>
      <vt:lpstr>'SUGAR GROVE TOWNSHIP FOR123'!Print_Area</vt:lpstr>
      <vt:lpstr>'SUGAR GROVE TOWNSHIP FOR1234'!Print_Area</vt:lpstr>
      <vt:lpstr>'SUGAR GROVE TOWNSHIP FOR2'!Print_Area</vt:lpstr>
      <vt:lpstr>'SYCAMORE SCHOOL DISTRICT'!Print_Area</vt:lpstr>
      <vt:lpstr>'TOWN &amp; COUNTRY LIBRARY F'!Print_Area</vt:lpstr>
      <vt:lpstr>'VILLAGE OF ALGONQUIN FOR'!Print_Area</vt:lpstr>
      <vt:lpstr>'VILLAGE OF ALGONQUIN FOR1'!Print_Area</vt:lpstr>
      <vt:lpstr>'VILLAGE OF ALGONQUIN FOR12'!Print_Area</vt:lpstr>
      <vt:lpstr>'VILLAGE OF BARRINGTON HI'!Print_Area</vt:lpstr>
      <vt:lpstr>'VILLAGE OF BARRINGTON HI1'!Print_Area</vt:lpstr>
      <vt:lpstr>'VILLAGE OF BARTLETT FOR'!Print_Area</vt:lpstr>
      <vt:lpstr>'VILLAGE OF BARTLETT FOR1'!Print_Area</vt:lpstr>
      <vt:lpstr>'VILLAGE OF BARTLETT FOR12'!Print_Area</vt:lpstr>
      <vt:lpstr>'VILLAGE OF BIG ROCK FOR'!Print_Area</vt:lpstr>
      <vt:lpstr>'VILLAGE OF BURLINGTON FO'!Print_Area</vt:lpstr>
      <vt:lpstr>'VILLAGE OF BURLINGTON FO1'!Print_Area</vt:lpstr>
      <vt:lpstr>'VILLAGE OF CAMPTON HILLS'!Print_Area</vt:lpstr>
      <vt:lpstr>'VILLAGE OF CARPENTERSVIL'!Print_Area</vt:lpstr>
      <vt:lpstr>'VILLAGE OF CARPENTERSVIL1'!Print_Area</vt:lpstr>
      <vt:lpstr>'VILLAGE OF EAST DUNDEE F'!Print_Area</vt:lpstr>
      <vt:lpstr>'VILLAGE OF EAST DUNDEE F1'!Print_Area</vt:lpstr>
      <vt:lpstr>'VILLAGE OF ELBURN FOR PR'!Print_Area</vt:lpstr>
      <vt:lpstr>'VILLAGE OF ELBURN FOR TR'!Print_Area</vt:lpstr>
      <vt:lpstr>'VILLAGE OF GILBERTS FOR'!Print_Area</vt:lpstr>
      <vt:lpstr>'VILLAGE OF GILBERTS FOR1'!Print_Area</vt:lpstr>
      <vt:lpstr>'VILLAGE OF HAMPSHIRE FOR'!Print_Area</vt:lpstr>
      <vt:lpstr>'VILLAGE OF HAMPSHIRE FOR1'!Print_Area</vt:lpstr>
      <vt:lpstr>'VILLAGE OF HAMPSHIRE FOR12'!Print_Area</vt:lpstr>
      <vt:lpstr>'VILLAGE OF HOFFMAN ESTAT'!Print_Area</vt:lpstr>
      <vt:lpstr>'VILLAGE OF HOFFMAN ESTAT1'!Print_Area</vt:lpstr>
      <vt:lpstr>'VILLAGE OF HOFFMAN ESTAT12'!Print_Area</vt:lpstr>
      <vt:lpstr>'VILLAGE OF HUNTLEY FOR P'!Print_Area</vt:lpstr>
      <vt:lpstr>'VILLAGE OF HUNTLEY FOR T'!Print_Area</vt:lpstr>
      <vt:lpstr>'VILLAGE OF KANEVILLE FOR'!Print_Area</vt:lpstr>
      <vt:lpstr>'VILLAGE OF KANEVILLE FOR1'!Print_Area</vt:lpstr>
      <vt:lpstr>'VILLAGE OF LILY LAKE FOR'!Print_Area</vt:lpstr>
      <vt:lpstr>'VILLAGE OF LILY LAKE FOR1'!Print_Area</vt:lpstr>
      <vt:lpstr>'VILLAGE OF MAPLE PARK FO'!Print_Area</vt:lpstr>
      <vt:lpstr>'VILLAGE OF MAPLE PARK FO1'!Print_Area</vt:lpstr>
      <vt:lpstr>'VILLAGE OF MAPLE PARK FO12'!Print_Area</vt:lpstr>
      <vt:lpstr>'VILLAGE OF MONTGOMERY FO'!Print_Area</vt:lpstr>
      <vt:lpstr>'VILLAGE OF MONTGOMERY FO1'!Print_Area</vt:lpstr>
      <vt:lpstr>'VILLAGE OF MONTGOMERY FO12'!Print_Area</vt:lpstr>
      <vt:lpstr>'VILLAGE OF NORTH AURORA'!Print_Area</vt:lpstr>
      <vt:lpstr>'VILLAGE OF NORTH AURORA1'!Print_Area</vt:lpstr>
      <vt:lpstr>'VILLAGE OF NORTH AURORA12'!Print_Area</vt:lpstr>
      <vt:lpstr>'VILLAGE OF NORTH AURORA123'!Print_Area</vt:lpstr>
      <vt:lpstr>'VILLAGE OF PINGREE GROVE'!Print_Area</vt:lpstr>
      <vt:lpstr>'VILLAGE OF SLEEPY HOLLOW'!Print_Area</vt:lpstr>
      <vt:lpstr>'VILLAGE OF SLEEPY HOLLOW12'!Print_Area</vt:lpstr>
      <vt:lpstr>'VILLAGE OF SOUTH ELGIN F'!Print_Area</vt:lpstr>
      <vt:lpstr>'VILLAGE OF SOUTH ELGIN F1'!Print_Area</vt:lpstr>
      <vt:lpstr>'VILLAGE OF SOUTH ELGIN F12'!Print_Area</vt:lpstr>
      <vt:lpstr>'VILLAGE OF SUGAR GROVE F'!Print_Area</vt:lpstr>
      <vt:lpstr>'VILLAGE OF SUGAR GROVE F1'!Print_Area</vt:lpstr>
      <vt:lpstr>'VILLAGE OF VIRGIL FOR TR'!Print_Area</vt:lpstr>
      <vt:lpstr>'VILLAGE OF WAYNE FOR TRU'!Print_Area</vt:lpstr>
      <vt:lpstr>'VILLAGE OF WEST DUNDEE F'!Print_Area</vt:lpstr>
      <vt:lpstr>'VILLAGE OF WEST DUNDEE F1'!Print_Area</vt:lpstr>
      <vt:lpstr>'VIRGIL TOWNSHIP FOR ASSE'!Print_Area</vt:lpstr>
      <vt:lpstr>'VIRGIL TOWNSHIP FOR CLER'!Print_Area</vt:lpstr>
      <vt:lpstr>'VIRGIL TOWNSHIP FOR HIGH'!Print_Area</vt:lpstr>
      <vt:lpstr>'VIRGIL TOWNSHIP FOR SUPE'!Print_Area</vt:lpstr>
      <vt:lpstr>'VIRGIL TOWNSHIP FOR TOWN'!Print_Area</vt:lpstr>
      <vt:lpstr>'WAUBONSEE COMMUNITY COLL'!Print_Area</vt:lpstr>
      <vt:lpstr>'YORKVILLE SCHOOL 115 2 B'!Print_Area</vt:lpstr>
      <vt:lpstr>'YORKVILLE SCHOOL 115 FOR'!Print_Area</vt:lpstr>
      <vt:lpstr>'(BURLINGTON FIRE DIST) P'!Print_Titles</vt:lpstr>
      <vt:lpstr>'(ELGIN TOWNSHIP) PROPOSI'!Print_Titles</vt:lpstr>
      <vt:lpstr>'(FOREST PRESERVE) ISSUE'!Print_Titles</vt:lpstr>
      <vt:lpstr>'(FOX RIVER &amp; CSIDE FIRE)'!Print_Titles</vt:lpstr>
      <vt:lpstr>'(GENEVA LIB) PROPOSITION'!Print_Titles</vt:lpstr>
      <vt:lpstr>'(HAMPSHIRE FIRE DIST) PR'!Print_Titles</vt:lpstr>
      <vt:lpstr>'(HAMPSHIRE FIRE DIST) TO'!Print_Titles</vt:lpstr>
      <vt:lpstr>'(PINGREE GROVE &amp; CSIDE F'!Print_Titles</vt:lpstr>
      <vt:lpstr>'(VILL OF WAYNE) U-46 APP'!Print_Titles</vt:lpstr>
      <vt:lpstr>'ALGONQUIN LAKE IN THE HI'!Print_Titles</vt:lpstr>
      <vt:lpstr>'ALGONQUIN LIBRARY FOR LI'!Print_Titles</vt:lpstr>
      <vt:lpstr>'ALGONQUIN LIBRARY FOR LI1'!Print_Titles</vt:lpstr>
      <vt:lpstr>'ALGONQUIN LIBRARY FOR LI12'!Print_Titles</vt:lpstr>
      <vt:lpstr>'AURORA EAST SCHOOL DISTR'!Print_Titles</vt:lpstr>
      <vt:lpstr>'AURORA TOWNSHIP FOR ASSE'!Print_Titles</vt:lpstr>
      <vt:lpstr>'AURORA TOWNSHIP FOR CLER'!Print_Titles</vt:lpstr>
      <vt:lpstr>'AURORA TOWNSHIP FOR HIGH'!Print_Titles</vt:lpstr>
      <vt:lpstr>'AURORA TOWNSHIP FOR SUPE'!Print_Titles</vt:lpstr>
      <vt:lpstr>'AURORA TOWNSHIP FOR TRUS'!Print_Titles</vt:lpstr>
      <vt:lpstr>'AURORA WEST SCHOOL DISTR'!Print_Titles</vt:lpstr>
      <vt:lpstr>'BARRINGTON LIBRARY FOR L'!Print_Titles</vt:lpstr>
      <vt:lpstr>'BARRINGTON SCHOOL DISTRI'!Print_Titles</vt:lpstr>
      <vt:lpstr>'BARTLETT PARK DISTRICT F'!Print_Titles</vt:lpstr>
      <vt:lpstr>'BATAVIA LIBRARY FOR LIBR'!Print_Titles</vt:lpstr>
      <vt:lpstr>'BATAVIA LIBRARY FOR LIBR1'!Print_Titles</vt:lpstr>
      <vt:lpstr>'BATAVIA PARK DISTRICT FO'!Print_Titles</vt:lpstr>
      <vt:lpstr>'BATAVIA SCHOOL DISTRICT'!Print_Titles</vt:lpstr>
      <vt:lpstr>'BATAVIA TOWNSHIP FOR ASS'!Print_Titles</vt:lpstr>
      <vt:lpstr>'BATAVIA TOWNSHIP FOR CLE'!Print_Titles</vt:lpstr>
      <vt:lpstr>'BATAVIA TOWNSHIP FOR HIG'!Print_Titles</vt:lpstr>
      <vt:lpstr>'BATAVIA TOWNSHIP FOR SUP'!Print_Titles</vt:lpstr>
      <vt:lpstr>'BATAVIA TOWNSHIP FOR TRU'!Print_Titles</vt:lpstr>
      <vt:lpstr>'BIG ROCK PARK DISTRICT F'!Print_Titles</vt:lpstr>
      <vt:lpstr>'BIG ROCK TOWNSHIP FOR AS'!Print_Titles</vt:lpstr>
      <vt:lpstr>'BIG ROCK TOWNSHIP FOR CL'!Print_Titles</vt:lpstr>
      <vt:lpstr>'BIG ROCK TOWNSHIP FOR HI'!Print_Titles</vt:lpstr>
      <vt:lpstr>'BIG ROCK TOWNSHIP FOR SU'!Print_Titles</vt:lpstr>
      <vt:lpstr>'BIG ROCK TOWNSHIP FOR TR'!Print_Titles</vt:lpstr>
      <vt:lpstr>'BLACKBERRY TOWNSHIP FOR'!Print_Titles</vt:lpstr>
      <vt:lpstr>'BLACKBERRY TOWNSHIP FOR1'!Print_Titles</vt:lpstr>
      <vt:lpstr>'BLACKBERRY TOWNSHIP FOR12'!Print_Titles</vt:lpstr>
      <vt:lpstr>'BLACKBERRY TOWNSHIP FOR123'!Print_Titles</vt:lpstr>
      <vt:lpstr>'BLACKBERRY TOWNSHIP FOR1234'!Print_Titles</vt:lpstr>
      <vt:lpstr>'BURLINGTON TOWNSHIP FOR'!Print_Titles</vt:lpstr>
      <vt:lpstr>'BURLINGTON TOWNSHIP FOR1'!Print_Titles</vt:lpstr>
      <vt:lpstr>'BURLINGTON TOWNSHIP FOR12'!Print_Titles</vt:lpstr>
      <vt:lpstr>'BURLINGTON TOWNSHIP FOR123'!Print_Titles</vt:lpstr>
      <vt:lpstr>'BURLINGTON TOWNSHIP FOR1234'!Print_Titles</vt:lpstr>
      <vt:lpstr>'CAMPTON TOWNSHIP FOR ASS'!Print_Titles</vt:lpstr>
      <vt:lpstr>'CAMPTON TOWNSHIP FOR CLE'!Print_Titles</vt:lpstr>
      <vt:lpstr>'CAMPTON TOWNSHIP FOR HIG'!Print_Titles</vt:lpstr>
      <vt:lpstr>'CAMPTON TOWNSHIP FOR SUP'!Print_Titles</vt:lpstr>
      <vt:lpstr>'CAMPTON TOWNSHIP FOR TRU'!Print_Titles</vt:lpstr>
      <vt:lpstr>'CARPENTERSVILLE &amp; COUNTR'!Print_Titles</vt:lpstr>
      <vt:lpstr>'CENTRAL SCHOOL DISTRICT'!Print_Titles</vt:lpstr>
      <vt:lpstr>'CITY OF BATAVIA FOR CLER'!Print_Titles</vt:lpstr>
      <vt:lpstr>'CITY OF BATAVIA FOR MAYO'!Print_Titles</vt:lpstr>
      <vt:lpstr>'CITY OF BATAVIA FOR TREA'!Print_Titles</vt:lpstr>
      <vt:lpstr>'CITY OF BATAVIA, WARD 1'!Print_Titles</vt:lpstr>
      <vt:lpstr>'CITY OF BATAVIA, WARD 11'!Print_Titles</vt:lpstr>
      <vt:lpstr>'CITY OF BATAVIA, WARD 2'!Print_Titles</vt:lpstr>
      <vt:lpstr>'CITY OF BATAVIA, WARD 3'!Print_Titles</vt:lpstr>
      <vt:lpstr>'CITY OF BATAVIA, WARD 4'!Print_Titles</vt:lpstr>
      <vt:lpstr>'CITY OF BATAVIA, WARD 5'!Print_Titles</vt:lpstr>
      <vt:lpstr>'CITY OF BATAVIA, WARD 6'!Print_Titles</vt:lpstr>
      <vt:lpstr>'CITY OF BATAVIA, WARD 7'!Print_Titles</vt:lpstr>
      <vt:lpstr>'CITY OF ELGIN FOR CITY C'!Print_Titles</vt:lpstr>
      <vt:lpstr>'CITY OF GENEVA FOR MAYOR'!Print_Titles</vt:lpstr>
      <vt:lpstr>'CITY OF GENEVA FOR TREAS'!Print_Titles</vt:lpstr>
      <vt:lpstr>'CITY OF GENEVA, WARD 1 F'!Print_Titles</vt:lpstr>
      <vt:lpstr>'CITY OF GENEVA, WARD 2 F'!Print_Titles</vt:lpstr>
      <vt:lpstr>'CITY OF GENEVA, WARD 3 F'!Print_Titles</vt:lpstr>
      <vt:lpstr>'CITY OF GENEVA, WARD 4 F'!Print_Titles</vt:lpstr>
      <vt:lpstr>'CITY OF GENEVA, WARD 5 F'!Print_Titles</vt:lpstr>
      <vt:lpstr>'CITY OF ST CHARLES FOR C'!Print_Titles</vt:lpstr>
      <vt:lpstr>'CITY OF ST CHARLES FOR M'!Print_Titles</vt:lpstr>
      <vt:lpstr>'CITY OF ST CHARLES FOR T'!Print_Titles</vt:lpstr>
      <vt:lpstr>'CITY OF ST CHARLES, WARD'!Print_Titles</vt:lpstr>
      <vt:lpstr>'CITY OF ST CHARLES, WARD1'!Print_Titles</vt:lpstr>
      <vt:lpstr>'CITY OF ST CHARLES, WARD12'!Print_Titles</vt:lpstr>
      <vt:lpstr>'CITY OF ST CHARLES, WARD123'!Print_Titles</vt:lpstr>
      <vt:lpstr>'CITY OF ST CHARLES, WARD1234'!Print_Titles</vt:lpstr>
      <vt:lpstr>'COMMUNITY SCHOOL DISTRIC'!Print_Titles</vt:lpstr>
      <vt:lpstr>'CONSOLIDATED SCHOOL DIST'!Print_Titles</vt:lpstr>
      <vt:lpstr>'DEKALB COUNTY FOR REGION'!Print_Titles</vt:lpstr>
      <vt:lpstr>'DUNDEE TOWNSHIP FOR ASSE'!Print_Titles</vt:lpstr>
      <vt:lpstr>'DUNDEE TOWNSHIP FOR CLER'!Print_Titles</vt:lpstr>
      <vt:lpstr>'DUNDEE TOWNSHIP FOR HIGH'!Print_Titles</vt:lpstr>
      <vt:lpstr>'DUNDEE TOWNSHIP FOR SUPE'!Print_Titles</vt:lpstr>
      <vt:lpstr>'DUNDEE TOWNSHIP FOR TRUS'!Print_Titles</vt:lpstr>
      <vt:lpstr>'DUNDEE TOWNSHIP PARK DIS'!Print_Titles</vt:lpstr>
      <vt:lpstr>'EAST DUNDEE &amp; COUNTRYSID'!Print_Titles</vt:lpstr>
      <vt:lpstr>'ELBURN &amp; COUNTRYSIDE FIR'!Print_Titles</vt:lpstr>
      <vt:lpstr>'ELBURN &amp; COUNTRYSIDE FIR1'!Print_Titles</vt:lpstr>
      <vt:lpstr>'ELBURN &amp; COUNTRYSIDE FIR12'!Print_Titles</vt:lpstr>
      <vt:lpstr>'ELGIN COMMUNITY COLLEGE'!Print_Titles</vt:lpstr>
      <vt:lpstr>'ELGIN SCHOOL DISTRICT U-'!Print_Titles</vt:lpstr>
      <vt:lpstr>'ELGIN TOWNSHIP FOR ASSES'!Print_Titles</vt:lpstr>
      <vt:lpstr>'ELGIN TOWNSHIP FOR CLERK'!Print_Titles</vt:lpstr>
      <vt:lpstr>'ELGIN TOWNSHIP FOR HIGHW'!Print_Titles</vt:lpstr>
      <vt:lpstr>'ELGIN TOWNSHIP FOR SUPER'!Print_Titles</vt:lpstr>
      <vt:lpstr>'ELGIN TOWNSHIP FOR TRUST'!Print_Titles</vt:lpstr>
      <vt:lpstr>'ELLA JOHNSON LIBRARY FOR'!Print_Titles</vt:lpstr>
      <vt:lpstr>'ELLA JOHNSON LIBRARY FOR1'!Print_Titles</vt:lpstr>
      <vt:lpstr>'ELLA JOHNSON LIBRARY FOR12'!Print_Titles</vt:lpstr>
      <vt:lpstr>'FOX RIVER &amp; COUNTRYSIDE'!Print_Titles</vt:lpstr>
      <vt:lpstr>'FOX RIVER &amp; COUNTRYSIDE1'!Print_Titles</vt:lpstr>
      <vt:lpstr>'FOX RIVER VALLEY PUBLIC'!Print_Titles</vt:lpstr>
      <vt:lpstr>'FOX VALLEY PARK DISTRICT'!Print_Titles</vt:lpstr>
      <vt:lpstr>'FOX VALLEY PARK DISTRICT1'!Print_Titles</vt:lpstr>
      <vt:lpstr>'FOX VALLEY PARK DISTRICT12'!Print_Titles</vt:lpstr>
      <vt:lpstr>'FOX VALLEY PARK DISTRICT123'!Print_Titles</vt:lpstr>
      <vt:lpstr>'GAIL BORDEN LIBRARY FOR'!Print_Titles</vt:lpstr>
      <vt:lpstr>'GENEVA LIBRARY FOR LIBRA'!Print_Titles</vt:lpstr>
      <vt:lpstr>'GENEVA PARK DISTRICT FOR'!Print_Titles</vt:lpstr>
      <vt:lpstr>'GENEVA SCHOOL DISTRICT 3'!Print_Titles</vt:lpstr>
      <vt:lpstr>'GENEVA TOWNSHIP FOR ASSE'!Print_Titles</vt:lpstr>
      <vt:lpstr>'GENEVA TOWNSHIP FOR CLER'!Print_Titles</vt:lpstr>
      <vt:lpstr>'GENEVA TOWNSHIP FOR HIGH'!Print_Titles</vt:lpstr>
      <vt:lpstr>'GENEVA TOWNSHIP FOR SUPE'!Print_Titles</vt:lpstr>
      <vt:lpstr>'GENEVA TOWNSHIP FOR TRUS'!Print_Titles</vt:lpstr>
      <vt:lpstr>'GRUNDY &amp; KENDALL COUNTIE'!Print_Titles</vt:lpstr>
      <vt:lpstr>'HAMPSHIRE FIRE DISTRICT'!Print_Titles</vt:lpstr>
      <vt:lpstr>'HAMPSHIRE PARK DISTRICT1'!Print_Titles</vt:lpstr>
      <vt:lpstr>'HAMPSHIRE TOWNSHIP FOR A'!Print_Titles</vt:lpstr>
      <vt:lpstr>'HAMPSHIRE TOWNSHIP FOR C'!Print_Titles</vt:lpstr>
      <vt:lpstr>'HAMPSHIRE TOWNSHIP FOR H'!Print_Titles</vt:lpstr>
      <vt:lpstr>'HAMPSHIRE TOWNSHIP FOR S'!Print_Titles</vt:lpstr>
      <vt:lpstr>'HAMPSHIRE TOWNSHIP FOR T'!Print_Titles</vt:lpstr>
      <vt:lpstr>'HARPER COMMUNITY COLLEGE'!Print_Titles</vt:lpstr>
      <vt:lpstr>'HARPER COMMUNITY COLLEGE1'!Print_Titles</vt:lpstr>
      <vt:lpstr>'HINCKLEY-BIG ROCK DISTRI'!Print_Titles</vt:lpstr>
      <vt:lpstr>'HUNTLEY AREA LIBRARY FOR'!Print_Titles</vt:lpstr>
      <vt:lpstr>'HUNTLEY AREA LIBRARY FOR1'!Print_Titles</vt:lpstr>
      <vt:lpstr>'HUNTLEY FIRE DISTRICT FO'!Print_Titles</vt:lpstr>
      <vt:lpstr>'HUNTLEY PARK DISTRICT FO'!Print_Titles</vt:lpstr>
      <vt:lpstr>'HUNTLEY PARK DISTRICT FO1'!Print_Titles</vt:lpstr>
      <vt:lpstr>'KANE COUNTY FOR REGIONAL'!Print_Titles</vt:lpstr>
      <vt:lpstr>'KANE COUNTY FOR REGIONAL1'!Print_Titles</vt:lpstr>
      <vt:lpstr>'KANE COUNTY FOR REGIONAL12'!Print_Titles</vt:lpstr>
      <vt:lpstr>'KANELAND SCHOOL DISTRICT'!Print_Titles</vt:lpstr>
      <vt:lpstr>'KANEVILLE TOWNSHIP FOR C'!Print_Titles</vt:lpstr>
      <vt:lpstr>'KANEVILLE TOWNSHIP FOR H'!Print_Titles</vt:lpstr>
      <vt:lpstr>'KANEVILLE TOWNSHIP FOR S'!Print_Titles</vt:lpstr>
      <vt:lpstr>'KANEVILLE TOWNSHIP FOR T'!Print_Titles</vt:lpstr>
      <vt:lpstr>'KISHWAUKEE COMMUNITY COL'!Print_Titles</vt:lpstr>
      <vt:lpstr>'LAKE COUNTY FOR REGIONAL'!Print_Titles</vt:lpstr>
      <vt:lpstr>'MAPLE PARK VILLAGE LIBRA'!Print_Titles</vt:lpstr>
      <vt:lpstr>'MAPLE PARK VILLAGE LIBRA1'!Print_Titles</vt:lpstr>
      <vt:lpstr>'MC HENRY COUNTY COLLEGE'!Print_Titles</vt:lpstr>
      <vt:lpstr>'MCHENRY COUNTY FOR REGIO'!Print_Titles</vt:lpstr>
      <vt:lpstr>'NORTH AURORA FIRE DISTRI'!Print_Titles</vt:lpstr>
      <vt:lpstr>'OSWEGO LIBRARY FOR LIBRA'!Print_Titles</vt:lpstr>
      <vt:lpstr>'OSWEGO SCHOOL DISTRICT 3'!Print_Titles</vt:lpstr>
      <vt:lpstr>'PLATO TOWNSHIP FOR ASSES'!Print_Titles</vt:lpstr>
      <vt:lpstr>'PLATO TOWNSHIP FOR CLERK'!Print_Titles</vt:lpstr>
      <vt:lpstr>'PLATO TOWNSHIP FOR HIGHW'!Print_Titles</vt:lpstr>
      <vt:lpstr>'PLATO TOWNSHIP FOR SUPER'!Print_Titles</vt:lpstr>
      <vt:lpstr>'PLATO TOWNSHIP FOR TRUST'!Print_Titles</vt:lpstr>
      <vt:lpstr>'RUTLAND TOWNSHIP FOR ASS'!Print_Titles</vt:lpstr>
      <vt:lpstr>'RUTLAND TOWNSHIP FOR CLE'!Print_Titles</vt:lpstr>
      <vt:lpstr>'RUTLAND TOWNSHIP FOR HIG'!Print_Titles</vt:lpstr>
      <vt:lpstr>'RUTLAND TOWNSHIP FOR SUP'!Print_Titles</vt:lpstr>
      <vt:lpstr>'RUTLAND TOWNSHIP FOR TRU'!Print_Titles</vt:lpstr>
      <vt:lpstr>'ST CHARLES LIBRARY FOR L'!Print_Titles</vt:lpstr>
      <vt:lpstr>'ST CHARLES PARK DISTRICT'!Print_Titles</vt:lpstr>
      <vt:lpstr>'ST CHARLES SCHOOL DISTRI'!Print_Titles</vt:lpstr>
      <vt:lpstr>'ST CHARLES TOWNSHIP FOR'!Print_Titles</vt:lpstr>
      <vt:lpstr>'ST CHARLES TOWNSHIP FOR1'!Print_Titles</vt:lpstr>
      <vt:lpstr>'ST CHARLES TOWNSHIP FOR12'!Print_Titles</vt:lpstr>
      <vt:lpstr>'ST CHARLES TOWNSHIP FOR123'!Print_Titles</vt:lpstr>
      <vt:lpstr>'ST CHARLES TOWNSHIP FOR1234'!Print_Titles</vt:lpstr>
      <vt:lpstr>'SUGAR GROVE FIRE DISTRIC'!Print_Titles</vt:lpstr>
      <vt:lpstr>'SUGAR GROVE FIRE DISTRIC1'!Print_Titles</vt:lpstr>
      <vt:lpstr>'SUGAR GROVE LIBRARY FOR'!Print_Titles</vt:lpstr>
      <vt:lpstr>'SUGAR GROVE PARK DISTRIC'!Print_Titles</vt:lpstr>
      <vt:lpstr>'SUGAR GROVE PARK DISTRIC1'!Print_Titles</vt:lpstr>
      <vt:lpstr>'SUGAR GROVE TOWNSHIP FOR'!Print_Titles</vt:lpstr>
      <vt:lpstr>'SUGAR GROVE TOWNSHIP FOR1'!Print_Titles</vt:lpstr>
      <vt:lpstr>'SUGAR GROVE TOWNSHIP FOR12'!Print_Titles</vt:lpstr>
      <vt:lpstr>'SUGAR GROVE TOWNSHIP FOR123'!Print_Titles</vt:lpstr>
      <vt:lpstr>'SUGAR GROVE TOWNSHIP FOR1234'!Print_Titles</vt:lpstr>
      <vt:lpstr>'SUGAR GROVE TOWNSHIP FOR2'!Print_Titles</vt:lpstr>
      <vt:lpstr>'SYCAMORE SCHOOL DISTRICT'!Print_Titles</vt:lpstr>
      <vt:lpstr>'TOWN &amp; COUNTRY LIBRARY F'!Print_Titles</vt:lpstr>
      <vt:lpstr>'VILLAGE OF ALGONQUIN FOR'!Print_Titles</vt:lpstr>
      <vt:lpstr>'VILLAGE OF ALGONQUIN FOR1'!Print_Titles</vt:lpstr>
      <vt:lpstr>'VILLAGE OF ALGONQUIN FOR12'!Print_Titles</vt:lpstr>
      <vt:lpstr>'VILLAGE OF BARRINGTON HI'!Print_Titles</vt:lpstr>
      <vt:lpstr>'VILLAGE OF BARRINGTON HI1'!Print_Titles</vt:lpstr>
      <vt:lpstr>'VILLAGE OF BARTLETT FOR'!Print_Titles</vt:lpstr>
      <vt:lpstr>'VILLAGE OF BARTLETT FOR1'!Print_Titles</vt:lpstr>
      <vt:lpstr>'VILLAGE OF BARTLETT FOR12'!Print_Titles</vt:lpstr>
      <vt:lpstr>'VILLAGE OF BIG ROCK FOR'!Print_Titles</vt:lpstr>
      <vt:lpstr>'VILLAGE OF BURLINGTON FO'!Print_Titles</vt:lpstr>
      <vt:lpstr>'VILLAGE OF BURLINGTON FO1'!Print_Titles</vt:lpstr>
      <vt:lpstr>'VILLAGE OF CAMPTON HILLS'!Print_Titles</vt:lpstr>
      <vt:lpstr>'VILLAGE OF CARPENTERSVIL'!Print_Titles</vt:lpstr>
      <vt:lpstr>'VILLAGE OF CARPENTERSVIL1'!Print_Titles</vt:lpstr>
      <vt:lpstr>'VILLAGE OF EAST DUNDEE F'!Print_Titles</vt:lpstr>
      <vt:lpstr>'VILLAGE OF EAST DUNDEE F1'!Print_Titles</vt:lpstr>
      <vt:lpstr>'VILLAGE OF ELBURN FOR PR'!Print_Titles</vt:lpstr>
      <vt:lpstr>'VILLAGE OF ELBURN FOR TR'!Print_Titles</vt:lpstr>
      <vt:lpstr>'VILLAGE OF GILBERTS FOR'!Print_Titles</vt:lpstr>
      <vt:lpstr>'VILLAGE OF GILBERTS FOR1'!Print_Titles</vt:lpstr>
      <vt:lpstr>'VILLAGE OF HAMPSHIRE FOR'!Print_Titles</vt:lpstr>
      <vt:lpstr>'VILLAGE OF HAMPSHIRE FOR1'!Print_Titles</vt:lpstr>
      <vt:lpstr>'VILLAGE OF HAMPSHIRE FOR12'!Print_Titles</vt:lpstr>
      <vt:lpstr>'VILLAGE OF HOFFMAN ESTAT'!Print_Titles</vt:lpstr>
      <vt:lpstr>'VILLAGE OF HOFFMAN ESTAT1'!Print_Titles</vt:lpstr>
      <vt:lpstr>'VILLAGE OF HOFFMAN ESTAT12'!Print_Titles</vt:lpstr>
      <vt:lpstr>'VILLAGE OF HUNTLEY FOR P'!Print_Titles</vt:lpstr>
      <vt:lpstr>'VILLAGE OF HUNTLEY FOR T'!Print_Titles</vt:lpstr>
      <vt:lpstr>'VILLAGE OF KANEVILLE FOR'!Print_Titles</vt:lpstr>
      <vt:lpstr>'VILLAGE OF KANEVILLE FOR1'!Print_Titles</vt:lpstr>
      <vt:lpstr>'VILLAGE OF LILY LAKE FOR'!Print_Titles</vt:lpstr>
      <vt:lpstr>'VILLAGE OF LILY LAKE FOR1'!Print_Titles</vt:lpstr>
      <vt:lpstr>'VILLAGE OF MAPLE PARK FO'!Print_Titles</vt:lpstr>
      <vt:lpstr>'VILLAGE OF MAPLE PARK FO1'!Print_Titles</vt:lpstr>
      <vt:lpstr>'VILLAGE OF MAPLE PARK FO12'!Print_Titles</vt:lpstr>
      <vt:lpstr>'VILLAGE OF MONTGOMERY FO'!Print_Titles</vt:lpstr>
      <vt:lpstr>'VILLAGE OF MONTGOMERY FO1'!Print_Titles</vt:lpstr>
      <vt:lpstr>'VILLAGE OF MONTGOMERY FO12'!Print_Titles</vt:lpstr>
      <vt:lpstr>'VILLAGE OF NORTH AURORA'!Print_Titles</vt:lpstr>
      <vt:lpstr>'VILLAGE OF NORTH AURORA1'!Print_Titles</vt:lpstr>
      <vt:lpstr>'VILLAGE OF NORTH AURORA12'!Print_Titles</vt:lpstr>
      <vt:lpstr>'VILLAGE OF NORTH AURORA123'!Print_Titles</vt:lpstr>
      <vt:lpstr>'VILLAGE OF PINGREE GROVE'!Print_Titles</vt:lpstr>
      <vt:lpstr>'VILLAGE OF SLEEPY HOLLOW'!Print_Titles</vt:lpstr>
      <vt:lpstr>'VILLAGE OF SLEEPY HOLLOW12'!Print_Titles</vt:lpstr>
      <vt:lpstr>'VILLAGE OF SOUTH ELGIN F'!Print_Titles</vt:lpstr>
      <vt:lpstr>'VILLAGE OF SOUTH ELGIN F1'!Print_Titles</vt:lpstr>
      <vt:lpstr>'VILLAGE OF SOUTH ELGIN F12'!Print_Titles</vt:lpstr>
      <vt:lpstr>'VILLAGE OF SUGAR GROVE F'!Print_Titles</vt:lpstr>
      <vt:lpstr>'VILLAGE OF SUGAR GROVE F1'!Print_Titles</vt:lpstr>
      <vt:lpstr>'VILLAGE OF VIRGIL FOR TR'!Print_Titles</vt:lpstr>
      <vt:lpstr>'VILLAGE OF WAYNE FOR TRU'!Print_Titles</vt:lpstr>
      <vt:lpstr>'VILLAGE OF WEST DUNDEE F'!Print_Titles</vt:lpstr>
      <vt:lpstr>'VILLAGE OF WEST DUNDEE F1'!Print_Titles</vt:lpstr>
      <vt:lpstr>'VIRGIL TOWNSHIP FOR ASSE'!Print_Titles</vt:lpstr>
      <vt:lpstr>'VIRGIL TOWNSHIP FOR CLER'!Print_Titles</vt:lpstr>
      <vt:lpstr>'VIRGIL TOWNSHIP FOR HIGH'!Print_Titles</vt:lpstr>
      <vt:lpstr>'VIRGIL TOWNSHIP FOR SUPE'!Print_Titles</vt:lpstr>
      <vt:lpstr>'VIRGIL TOWNSHIP FOR TOWN'!Print_Titles</vt:lpstr>
      <vt:lpstr>'WAUBONSEE COMMUNITY COLL'!Print_Titles</vt:lpstr>
      <vt:lpstr>'YORKVILLE SCHOOL 115 2 B'!Print_Titles</vt:lpstr>
      <vt:lpstr>'YORKVILLE SCHOOL 115 FOR'!Print_Titles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Neuenkirchen, Davis</cp:lastModifiedBy>
  <dcterms:created xsi:type="dcterms:W3CDTF">2017-04-20T20:04:28Z</dcterms:created>
  <dcterms:modified xsi:type="dcterms:W3CDTF">2017-05-02T14:16:40Z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0x010100EB07904BECA18C499988DB0719F03383</vt:lpwstr>
  </property>
</Properties>
</file>